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5A8DDCB4-31B8-4D39-9797-EDA659EE6E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9" i="16" l="1"/>
  <c r="C9" i="16"/>
  <c r="K10" i="15"/>
  <c r="I10" i="15"/>
  <c r="E10" i="15"/>
  <c r="G9" i="15" s="1"/>
  <c r="G10" i="15" s="1"/>
  <c r="Q9" i="14"/>
  <c r="O9" i="14"/>
  <c r="M9" i="14"/>
  <c r="K9" i="14"/>
  <c r="I9" i="14"/>
  <c r="G9" i="14"/>
  <c r="E9" i="14"/>
  <c r="C9" i="14"/>
  <c r="K119" i="13"/>
  <c r="I119" i="13"/>
  <c r="G119" i="13"/>
  <c r="E119" i="13"/>
  <c r="C119" i="13"/>
  <c r="Q73" i="12"/>
  <c r="O73" i="12"/>
  <c r="M73" i="12"/>
  <c r="K73" i="12"/>
  <c r="I73" i="12"/>
  <c r="G73" i="12"/>
  <c r="E73" i="12"/>
  <c r="C73" i="12"/>
  <c r="Q23" i="11"/>
  <c r="O23" i="11"/>
  <c r="M23" i="11"/>
  <c r="K23" i="11"/>
  <c r="I23" i="11"/>
  <c r="G23" i="11"/>
  <c r="E23" i="11"/>
  <c r="C23" i="11"/>
  <c r="S10" i="10"/>
  <c r="Q10" i="10"/>
  <c r="O10" i="10"/>
  <c r="M10" i="10"/>
  <c r="K10" i="10"/>
  <c r="I10" i="10"/>
  <c r="S11" i="9"/>
  <c r="Q11" i="9"/>
  <c r="O11" i="9"/>
  <c r="M11" i="9"/>
  <c r="K11" i="9"/>
  <c r="I11" i="9"/>
  <c r="E12" i="8"/>
  <c r="I11" i="8"/>
  <c r="I10" i="8"/>
  <c r="I12" i="8" s="1"/>
  <c r="I9" i="8"/>
  <c r="I8" i="8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75" i="2"/>
  <c r="U75" i="2"/>
  <c r="S75" i="2"/>
  <c r="Q75" i="2"/>
  <c r="O75" i="2"/>
  <c r="M75" i="2"/>
  <c r="L75" i="2"/>
  <c r="J75" i="2"/>
  <c r="I75" i="2"/>
  <c r="G75" i="2"/>
  <c r="E75" i="2"/>
  <c r="C75" i="2"/>
</calcChain>
</file>

<file path=xl/sharedStrings.xml><?xml version="1.0" encoding="utf-8"?>
<sst xmlns="http://schemas.openxmlformats.org/spreadsheetml/2006/main" count="552" uniqueCount="238">
  <si>
    <t>‫صندوق سرمايه ‌گذاري مشترك بورسيران</t>
  </si>
  <si>
    <t>‫صورت وضعیت پورتفوی</t>
  </si>
  <si>
    <t>‫برای ماه منتهی به 1402/12/29</t>
  </si>
  <si>
    <t>‫1- سرمایه گذاری ها</t>
  </si>
  <si>
    <t>‫1-1- سرمایه گذاری در سهام و حق تقدم سهام</t>
  </si>
  <si>
    <t>‫1402/11/30</t>
  </si>
  <si>
    <t>‫تغییرات طی دوره</t>
  </si>
  <si>
    <t>‫1402/12/29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</si>
  <si>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</si>
  <si>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</si>
  <si>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</si>
  <si>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</si>
  <si>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</si>
  <si>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</si>
  <si>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</si>
  <si>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</si>
  <si>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</si>
  <si>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</si>
  <si>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‫اقتصاد نوين</t>
  </si>
  <si>
    <t>‫انتقال داده هاي آسياتك</t>
  </si>
  <si>
    <t>‫ايران تاير</t>
  </si>
  <si>
    <t>‫ايران خودرو</t>
  </si>
  <si>
    <t>‫ايران خودرو ديزل</t>
  </si>
  <si>
    <t>‫بانك خاورميانه</t>
  </si>
  <si>
    <t>‫بانك ملت</t>
  </si>
  <si>
    <t>‫بیمه کوثر</t>
  </si>
  <si>
    <t>‫حمل و نقل بین المللی خلیج فارس</t>
  </si>
  <si>
    <t>‫داروئي داروپخش</t>
  </si>
  <si>
    <t>‫داروسازي دانا</t>
  </si>
  <si>
    <t>‫داروسازي فارابي</t>
  </si>
  <si>
    <t>‫دارويي‌ رازك‌</t>
  </si>
  <si>
    <t>‫زامياد</t>
  </si>
  <si>
    <t>‫س. الماس حكمت ايرانيان</t>
  </si>
  <si>
    <t>‫سايپا</t>
  </si>
  <si>
    <t>‫سبحان_دارو</t>
  </si>
  <si>
    <t>‫سرمايه سبحان</t>
  </si>
  <si>
    <t>‫سرمايه گذاري البرز</t>
  </si>
  <si>
    <t>‫سرمايه گذاري سپه</t>
  </si>
  <si>
    <t>‫سرمايه گذاري غدير</t>
  </si>
  <si>
    <t>‫سرمايه گذاري ملي ايران</t>
  </si>
  <si>
    <t>‫سيمان آبيك</t>
  </si>
  <si>
    <t>‫سيمان اردستان</t>
  </si>
  <si>
    <t>‫سيمان سپاهان</t>
  </si>
  <si>
    <t>‫سيمان فارس</t>
  </si>
  <si>
    <t>‫سيمان فارس و خوزستان</t>
  </si>
  <si>
    <t>‫سيمان هگمتان</t>
  </si>
  <si>
    <t>‫شرکت سرمایه گذاری خوارزمی</t>
  </si>
  <si>
    <t>‫ص. معدني كيمياي زنجان گستران</t>
  </si>
  <si>
    <t>‫صنايع شيميايي كيمياگران امروز</t>
  </si>
  <si>
    <t>‫صنايع ماشين هاي اداري ايران</t>
  </si>
  <si>
    <t>‫صنعتي بارز</t>
  </si>
  <si>
    <t>‫غلتك سازان سپاهان</t>
  </si>
  <si>
    <t>‫فولاد آلياژي ايران</t>
  </si>
  <si>
    <t>‫فولاد آلياژي ايران (تقدم)</t>
  </si>
  <si>
    <t>‫فولاد كاوه</t>
  </si>
  <si>
    <t>‫فولاد مباركه</t>
  </si>
  <si>
    <t>‫فولاد هرمزگان</t>
  </si>
  <si>
    <t>‫قند اصفهان</t>
  </si>
  <si>
    <t>‫قند قزوين</t>
  </si>
  <si>
    <t>‫قند مرودشت</t>
  </si>
  <si>
    <t>‫كربن</t>
  </si>
  <si>
    <t>‫كوير تاير</t>
  </si>
  <si>
    <t>‫ملي مس</t>
  </si>
  <si>
    <t>‫مواداوليه داروپخش</t>
  </si>
  <si>
    <t>‫مپنا</t>
  </si>
  <si>
    <t>‫نشاسته و گلوكز آردينه</t>
  </si>
  <si>
    <t>‫نفت اصفهان</t>
  </si>
  <si>
    <t>‫نفت بندر عباس</t>
  </si>
  <si>
    <t>‫نفت تهران</t>
  </si>
  <si>
    <t>‫پارس توشه</t>
  </si>
  <si>
    <t>‫پارس دارو</t>
  </si>
  <si>
    <t>‫پارس فولاد سبزوار</t>
  </si>
  <si>
    <t>‫پتروشيمي تندگويان</t>
  </si>
  <si>
    <t>‫پتروشيمي نوري</t>
  </si>
  <si>
    <t>‫پتروشيمی پردیس</t>
  </si>
  <si>
    <t>‫پتروشیمی تامین</t>
  </si>
  <si>
    <t>‫پخش البرز</t>
  </si>
  <si>
    <t>‫پويا زركان آق دره</t>
  </si>
  <si>
    <t>‫گ.س.وت.ص.پتروشيمي خليج فارس</t>
  </si>
  <si>
    <t>‫گروه توسعه مالي مهر آيندگان - (نماد قدیمی حذف شده)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</si>
  <si>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</si>
  <si>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</si>
  <si>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</si>
  <si>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</si>
  <si>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</si>
  <si>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</si>
  <si>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</si>
  <si>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</si>
  <si>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</si>
  <si>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</si>
  <si>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</si>
  <si>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</si>
  <si>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</si>
  <si>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</si>
  <si>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</si>
  <si>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</si>
  <si>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</si>
  <si>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</si>
  <si>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</si>
  <si>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</si>
  <si>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</si>
  <si>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</si>
  <si>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</si>
  <si>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</si>
  <si>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</si>
  <si>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</si>
  <si>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</si>
  <si>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</si>
  <si>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</si>
  <si>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</si>
  <si>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</si>
  <si>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</si>
  <si>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</si>
  <si>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</si>
  <si>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</si>
  <si>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</si>
  <si>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</si>
  <si>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</si>
  <si>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</si>
  <si>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</si>
  <si>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</si>
  <si>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</si>
  <si>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</si>
  <si>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</si>
  <si>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</si>
  <si>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</si>
  <si>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</si>
  <si>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</si>
  <si>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</si>
  <si>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</si>
  <si>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</si>
  <si>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</si>
  <si>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</si>
  <si>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</si>
  <si>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</si>
  <si>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</si>
  <si>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</si>
  <si>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</si>
  <si>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</si>
  <si>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</si>
  <si>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</si>
  <si>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</si>
  <si>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</si>
  <si>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</si>
  <si>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</si>
  <si>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</si>
  <si>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</si>
  <si>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</si>
  <si>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</si>
  <si>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</si>
  <si>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</si>
  <si>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</si>
  <si>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</si>
  <si>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</si>
  <si>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</si>
  <si>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‫1402/12/05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</si>
  <si>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</si>
  <si>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</si>
  <si>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</si>
  <si>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</si>
  <si>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</si>
  <si>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‫1402/12/01</t>
  </si>
  <si>
    <t>‫-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</si>
  <si>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</si>
  <si>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</si>
  <si>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</si>
  <si>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</si>
  <si>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</si>
  <si>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</si>
  <si>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</si>
  <si>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</si>
  <si>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</si>
  <si>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</si>
  <si>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</si>
  <si>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</si>
  <si>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‫آذرآب</t>
  </si>
  <si>
    <t>‫اعتلاء البرز</t>
  </si>
  <si>
    <t>‫باما</t>
  </si>
  <si>
    <t>‫بانك رسالت</t>
  </si>
  <si>
    <t>‫بانك سامان</t>
  </si>
  <si>
    <t>‫بانك صادرات</t>
  </si>
  <si>
    <t>‫بيمه آسيا</t>
  </si>
  <si>
    <t>‫بيمه كوثر</t>
  </si>
  <si>
    <t>‫بيمه پارسيان</t>
  </si>
  <si>
    <t>‫بين المللي توسعه ص. معادن غدير</t>
  </si>
  <si>
    <t>‫تامين سرمايه بانك ملت</t>
  </si>
  <si>
    <t>‫تامين سرمايه كيميا</t>
  </si>
  <si>
    <t>‫تجلي توسعه معادن و فلزات</t>
  </si>
  <si>
    <t>‫توسعه ساختمان</t>
  </si>
  <si>
    <t>‫توسعه و عمران اميد</t>
  </si>
  <si>
    <t>‫حمل و نقل بين المللي خليج فارس</t>
  </si>
  <si>
    <t>‫دارو رازك</t>
  </si>
  <si>
    <t>‫داروسازي كاسپين</t>
  </si>
  <si>
    <t>‫داروپخش</t>
  </si>
  <si>
    <t>‫ريل گردش ايرانيان</t>
  </si>
  <si>
    <t>‫سرمايه گذاري تامين اجتماعي</t>
  </si>
  <si>
    <t>‫سرمايه گذاري شفادارو</t>
  </si>
  <si>
    <t>‫سرمايه گذاري پتروشيـمي</t>
  </si>
  <si>
    <t>‫سيمان اردبيل</t>
  </si>
  <si>
    <t>‫سيمان هرمزگان</t>
  </si>
  <si>
    <t>‫سيمرغ</t>
  </si>
  <si>
    <t>‫شركت سرمايه گذاري خوارزمي</t>
  </si>
  <si>
    <t>‫صنايع فروآلياژ ايران</t>
  </si>
  <si>
    <t>‫صنايع پتروشيمي تخت جمشيد</t>
  </si>
  <si>
    <t>‫صنعت و معدن</t>
  </si>
  <si>
    <t>‫صنعتي سپاهان</t>
  </si>
  <si>
    <t>‫صنعتي مينو</t>
  </si>
  <si>
    <t>‫فولاد اميركبير</t>
  </si>
  <si>
    <t>‫قند نيشابور</t>
  </si>
  <si>
    <t>‫كشاورزي و دامپروري فجر اصفهان</t>
  </si>
  <si>
    <t>‫كشت و دامداري فكا</t>
  </si>
  <si>
    <t>‫كشت وصنعت شريف آباد</t>
  </si>
  <si>
    <t>‫كيمياي زنجان گستران</t>
  </si>
  <si>
    <t>‫ليزينگ صنعت</t>
  </si>
  <si>
    <t>‫محور خودرو</t>
  </si>
  <si>
    <t>‫مخابرات</t>
  </si>
  <si>
    <t>‫نفت تبريز</t>
  </si>
  <si>
    <t>‫نيرو محركه</t>
  </si>
  <si>
    <t>‫پتروشيمي اروميه</t>
  </si>
  <si>
    <t>‫پتروشيمي بوعلي سينا</t>
  </si>
  <si>
    <t>‫پتروشيمي تامين</t>
  </si>
  <si>
    <t>‫پتروشيمي خليج فارس</t>
  </si>
  <si>
    <t>‫پتروشيمي شيراز</t>
  </si>
  <si>
    <t>‫پتروشيمي پرديس</t>
  </si>
  <si>
    <t>‫پلاسكوكار</t>
  </si>
  <si>
    <t>‫گروه بهمن</t>
  </si>
  <si>
    <t>‫گروه توسعه مالي مهرآيندگان</t>
  </si>
  <si>
    <t>‫گروه پتروشيمي س.ايرانيان</t>
  </si>
  <si>
    <t>‫گوشت مرغ ماهان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</si>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</sst>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2"/>
      <name val="B Nazanin"/>
      <charset val="178"/>
    </font>
    <font>
      <sz val="12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7" fillId="2" borderId="2" xfId="0" applyNumberFormat="1" applyFont="1" applyFill="1" applyBorder="1"/>
    <xf numFmtId="0" fontId="7" fillId="2" borderId="6" xfId="0" applyNumberFormat="1" applyFont="1" applyFill="1" applyBorder="1"/>
    <xf numFmtId="0" fontId="7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16" workbookViewId="0">
      <selection activeCell="I32" sqref="I32"/>
    </sheetView>
  </sheetViews>
  <sheetFormatPr defaultRowHeight="18" x14ac:dyDescent="0.25"/>
  <cols>
    <col min="1" max="16384" width="9.140625" style="3"/>
  </cols>
  <sheetData>
    <row r="22" spans="1:10" ht="39.950000000000003" customHeight="1" x14ac:dyDescent="0.2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2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2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P19" sqref="P19"/>
    </sheetView>
  </sheetViews>
  <sheetFormatPr defaultRowHeight="18" x14ac:dyDescent="0.25"/>
  <cols>
    <col min="1" max="1" width="21.285156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8.425781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4.140625" style="3" customWidth="1"/>
    <col min="18" max="18" width="1.42578125" style="3" customWidth="1"/>
    <col min="19" max="19" width="18.42578125" style="3" customWidth="1"/>
    <col min="20" max="16384" width="9.140625" style="3"/>
  </cols>
  <sheetData>
    <row r="1" spans="1:19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25">
      <c r="A2" s="4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25">
      <c r="A5" s="5" t="s">
        <v>156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21" x14ac:dyDescent="0.25">
      <c r="I7" s="7" t="s">
        <v>148</v>
      </c>
      <c r="J7" s="8"/>
      <c r="K7" s="8"/>
      <c r="L7" s="8"/>
      <c r="M7" s="8"/>
      <c r="O7" s="7" t="s">
        <v>7</v>
      </c>
      <c r="P7" s="8"/>
      <c r="Q7" s="8"/>
      <c r="R7" s="8"/>
      <c r="S7" s="8"/>
    </row>
    <row r="8" spans="1:19" ht="42" x14ac:dyDescent="0.25">
      <c r="A8" s="23" t="s">
        <v>134</v>
      </c>
      <c r="C8" s="22" t="s">
        <v>157</v>
      </c>
      <c r="E8" s="22" t="s">
        <v>94</v>
      </c>
      <c r="G8" s="22" t="s">
        <v>111</v>
      </c>
      <c r="I8" s="22" t="s">
        <v>158</v>
      </c>
      <c r="K8" s="22" t="s">
        <v>153</v>
      </c>
      <c r="M8" s="22" t="s">
        <v>159</v>
      </c>
      <c r="O8" s="22" t="s">
        <v>158</v>
      </c>
      <c r="Q8" s="22" t="s">
        <v>153</v>
      </c>
      <c r="S8" s="22" t="s">
        <v>159</v>
      </c>
    </row>
    <row r="9" spans="1:19" ht="37.5" x14ac:dyDescent="0.25">
      <c r="A9" s="13" t="s">
        <v>160</v>
      </c>
      <c r="C9" s="14" t="s">
        <v>161</v>
      </c>
      <c r="E9" s="14" t="s">
        <v>162</v>
      </c>
      <c r="G9" s="14" t="s">
        <v>119</v>
      </c>
      <c r="I9" s="15">
        <v>496143</v>
      </c>
      <c r="K9" s="15">
        <v>0</v>
      </c>
      <c r="M9" s="15">
        <v>496143</v>
      </c>
    </row>
    <row r="10" spans="1:19" ht="18.75" x14ac:dyDescent="0.25">
      <c r="A10" s="17" t="s">
        <v>81</v>
      </c>
      <c r="I10" s="17">
        <f>SUM(I9:$I$9)</f>
        <v>496143</v>
      </c>
      <c r="K10" s="17">
        <f>SUM(K9:$K$9)</f>
        <v>0</v>
      </c>
      <c r="M10" s="17">
        <f>SUM(M9:$M$9)</f>
        <v>496143</v>
      </c>
      <c r="O10" s="17">
        <f>SUM(O9:$O$9)</f>
        <v>0</v>
      </c>
      <c r="Q10" s="17">
        <f>SUM(Q9:$Q$9)</f>
        <v>0</v>
      </c>
      <c r="S10" s="17">
        <f>SUM(S9:$S$9)</f>
        <v>0</v>
      </c>
    </row>
    <row r="11" spans="1:19" ht="18.75" x14ac:dyDescent="0.25">
      <c r="I11" s="19"/>
      <c r="K11" s="19"/>
      <c r="M11" s="19"/>
      <c r="O11" s="19"/>
      <c r="Q11" s="19"/>
      <c r="S11" s="1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6"/>
  <sheetViews>
    <sheetView rightToLeft="1" workbookViewId="0">
      <selection activeCell="J4" sqref="J1:T1048576"/>
    </sheetView>
  </sheetViews>
  <sheetFormatPr defaultRowHeight="18" x14ac:dyDescent="0.25"/>
  <cols>
    <col min="1" max="1" width="28.7109375" style="3" customWidth="1"/>
    <col min="2" max="2" width="1.42578125" style="3" customWidth="1"/>
    <col min="3" max="3" width="12.7109375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2.710937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6384" width="9.140625" style="3"/>
  </cols>
  <sheetData>
    <row r="1" spans="1:17" ht="26.25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6.25" x14ac:dyDescent="0.25">
      <c r="A2" s="4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25">
      <c r="A5" s="5" t="s">
        <v>163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21" x14ac:dyDescent="0.25">
      <c r="C7" s="7" t="s">
        <v>148</v>
      </c>
      <c r="D7" s="8"/>
      <c r="E7" s="8"/>
      <c r="F7" s="8"/>
      <c r="G7" s="8"/>
      <c r="H7" s="8"/>
      <c r="I7" s="8"/>
      <c r="K7" s="7" t="s">
        <v>7</v>
      </c>
      <c r="L7" s="8"/>
      <c r="M7" s="8"/>
      <c r="N7" s="8"/>
      <c r="O7" s="8"/>
      <c r="P7" s="8"/>
      <c r="Q7" s="8"/>
    </row>
    <row r="8" spans="1:17" ht="42" x14ac:dyDescent="0.25">
      <c r="A8" s="23" t="s">
        <v>134</v>
      </c>
      <c r="C8" s="22" t="s">
        <v>9</v>
      </c>
      <c r="E8" s="22" t="s">
        <v>11</v>
      </c>
      <c r="G8" s="22" t="s">
        <v>164</v>
      </c>
      <c r="I8" s="22" t="s">
        <v>165</v>
      </c>
      <c r="K8" s="22" t="s">
        <v>9</v>
      </c>
      <c r="M8" s="22" t="s">
        <v>11</v>
      </c>
      <c r="O8" s="22" t="s">
        <v>164</v>
      </c>
      <c r="Q8" s="22" t="s">
        <v>165</v>
      </c>
    </row>
    <row r="9" spans="1:17" ht="18.75" x14ac:dyDescent="0.25">
      <c r="A9" s="13" t="s">
        <v>23</v>
      </c>
      <c r="C9" s="15">
        <v>16403786</v>
      </c>
      <c r="E9" s="15">
        <v>56101796525</v>
      </c>
      <c r="G9" s="15">
        <v>52170108169</v>
      </c>
      <c r="I9" s="15">
        <v>3931688356</v>
      </c>
    </row>
    <row r="10" spans="1:17" ht="18.75" x14ac:dyDescent="0.25">
      <c r="A10" s="13" t="s">
        <v>24</v>
      </c>
      <c r="C10" s="15">
        <v>28970524</v>
      </c>
      <c r="E10" s="15">
        <v>65014061499</v>
      </c>
      <c r="G10" s="15">
        <v>48105759529</v>
      </c>
      <c r="I10" s="15">
        <v>16908301970</v>
      </c>
    </row>
    <row r="11" spans="1:17" ht="18.75" x14ac:dyDescent="0.25">
      <c r="A11" s="13" t="s">
        <v>38</v>
      </c>
      <c r="C11" s="15">
        <v>860172</v>
      </c>
      <c r="E11" s="15">
        <v>18614816194</v>
      </c>
      <c r="G11" s="15">
        <v>21606950090</v>
      </c>
      <c r="I11" s="15">
        <v>-2992133896</v>
      </c>
    </row>
    <row r="12" spans="1:17" ht="18.75" x14ac:dyDescent="0.25">
      <c r="A12" s="13" t="s">
        <v>39</v>
      </c>
      <c r="C12" s="15">
        <v>27991396</v>
      </c>
      <c r="E12" s="15">
        <v>206016445197</v>
      </c>
      <c r="G12" s="15">
        <v>195273653425</v>
      </c>
      <c r="I12" s="15">
        <v>10742791772</v>
      </c>
    </row>
    <row r="13" spans="1:17" ht="18.75" x14ac:dyDescent="0.25">
      <c r="A13" s="13" t="s">
        <v>46</v>
      </c>
      <c r="C13" s="15">
        <v>1401114</v>
      </c>
      <c r="E13" s="15">
        <v>2335216651</v>
      </c>
      <c r="G13" s="15">
        <v>2955486917</v>
      </c>
      <c r="I13" s="15">
        <v>-620270266</v>
      </c>
    </row>
    <row r="14" spans="1:17" ht="18.75" x14ac:dyDescent="0.25">
      <c r="A14" s="13" t="s">
        <v>49</v>
      </c>
      <c r="C14" s="15">
        <v>3078487</v>
      </c>
      <c r="E14" s="15">
        <v>16981244719</v>
      </c>
      <c r="G14" s="15">
        <v>9076949569</v>
      </c>
      <c r="I14" s="15">
        <v>7904295150</v>
      </c>
    </row>
    <row r="15" spans="1:17" ht="18.75" x14ac:dyDescent="0.25">
      <c r="A15" s="13" t="s">
        <v>55</v>
      </c>
      <c r="C15" s="15">
        <v>6870997</v>
      </c>
      <c r="E15" s="15">
        <v>33230542212</v>
      </c>
      <c r="G15" s="15">
        <v>29600632889</v>
      </c>
      <c r="I15" s="15">
        <v>3629909323</v>
      </c>
    </row>
    <row r="16" spans="1:17" ht="18.75" x14ac:dyDescent="0.25">
      <c r="A16" s="13" t="s">
        <v>59</v>
      </c>
      <c r="C16" s="15">
        <v>4558302</v>
      </c>
      <c r="E16" s="15">
        <v>28757530330</v>
      </c>
      <c r="G16" s="15">
        <v>21168446025</v>
      </c>
      <c r="I16" s="15">
        <v>7589084305</v>
      </c>
    </row>
    <row r="17" spans="1:17" ht="18.75" x14ac:dyDescent="0.25">
      <c r="A17" s="13" t="s">
        <v>62</v>
      </c>
      <c r="C17" s="15">
        <v>16167419</v>
      </c>
      <c r="E17" s="15">
        <v>97315439065</v>
      </c>
      <c r="G17" s="15">
        <v>92012478020</v>
      </c>
      <c r="I17" s="15">
        <v>5302961045</v>
      </c>
    </row>
    <row r="18" spans="1:17" ht="18.75" x14ac:dyDescent="0.25">
      <c r="A18" s="13" t="s">
        <v>64</v>
      </c>
      <c r="C18" s="15">
        <v>60000</v>
      </c>
      <c r="E18" s="15">
        <v>731024392</v>
      </c>
      <c r="G18" s="15">
        <v>809751342</v>
      </c>
      <c r="I18" s="15">
        <v>-78726950</v>
      </c>
    </row>
    <row r="19" spans="1:17" ht="18.75" x14ac:dyDescent="0.25">
      <c r="A19" s="13" t="s">
        <v>67</v>
      </c>
      <c r="C19" s="15">
        <v>400000</v>
      </c>
      <c r="E19" s="15">
        <v>3773413812</v>
      </c>
      <c r="G19" s="15">
        <v>5576277675</v>
      </c>
      <c r="I19" s="15">
        <v>-1802863863</v>
      </c>
    </row>
    <row r="20" spans="1:17" ht="18.75" x14ac:dyDescent="0.25">
      <c r="A20" s="13" t="s">
        <v>73</v>
      </c>
      <c r="C20" s="15">
        <v>119951</v>
      </c>
      <c r="E20" s="15">
        <v>17992365176</v>
      </c>
      <c r="G20" s="15">
        <v>15385998589</v>
      </c>
      <c r="I20" s="15">
        <v>2606366587</v>
      </c>
    </row>
    <row r="21" spans="1:17" ht="18.75" x14ac:dyDescent="0.25">
      <c r="A21" s="13" t="s">
        <v>74</v>
      </c>
      <c r="C21" s="15">
        <v>95598</v>
      </c>
      <c r="E21" s="15">
        <v>15075518627</v>
      </c>
      <c r="G21" s="15">
        <v>16025764561</v>
      </c>
      <c r="I21" s="15">
        <v>-950245934</v>
      </c>
    </row>
    <row r="22" spans="1:17" ht="18.75" x14ac:dyDescent="0.25">
      <c r="A22" s="13" t="s">
        <v>80</v>
      </c>
      <c r="C22" s="15">
        <v>2038838</v>
      </c>
      <c r="E22" s="15">
        <v>22611408177</v>
      </c>
      <c r="G22" s="15">
        <v>23577127940</v>
      </c>
      <c r="I22" s="15">
        <v>-965719763</v>
      </c>
    </row>
    <row r="23" spans="1:17" ht="18.75" x14ac:dyDescent="0.25">
      <c r="A23" s="17" t="s">
        <v>81</v>
      </c>
      <c r="C23" s="17">
        <f>SUM(C9:$C$22)</f>
        <v>109016584</v>
      </c>
      <c r="E23" s="17">
        <f>SUM(E9:$E$22)</f>
        <v>584550822576</v>
      </c>
      <c r="G23" s="17">
        <f>SUM(G9:$G$22)</f>
        <v>533345384740</v>
      </c>
      <c r="I23" s="17">
        <f>SUM(I9:$I$22)</f>
        <v>51205437836</v>
      </c>
      <c r="K23" s="17">
        <f>SUM(K9:$K$22)</f>
        <v>0</v>
      </c>
      <c r="M23" s="17">
        <f>SUM(M9:$M$22)</f>
        <v>0</v>
      </c>
      <c r="O23" s="17">
        <f>SUM(O9:$O$22)</f>
        <v>0</v>
      </c>
      <c r="Q23" s="17">
        <f>SUM(Q9:$Q$22)</f>
        <v>0</v>
      </c>
    </row>
    <row r="24" spans="1:17" ht="18.75" x14ac:dyDescent="0.25">
      <c r="C24" s="19"/>
      <c r="E24" s="19"/>
      <c r="G24" s="19"/>
      <c r="I24" s="19"/>
      <c r="K24" s="19"/>
      <c r="M24" s="19"/>
      <c r="O24" s="19"/>
      <c r="Q24" s="19"/>
    </row>
    <row r="26" spans="1:17" ht="18.75" x14ac:dyDescent="0.25">
      <c r="A26" s="24" t="s">
        <v>166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6"/>
    </row>
  </sheetData>
  <mergeCells count="7">
    <mergeCell ref="A26:Q26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6"/>
  <sheetViews>
    <sheetView rightToLeft="1" workbookViewId="0">
      <selection activeCell="G75" sqref="G75"/>
    </sheetView>
  </sheetViews>
  <sheetFormatPr defaultRowHeight="18.75" x14ac:dyDescent="0.45"/>
  <cols>
    <col min="1" max="1" width="22.28515625" style="28" bestFit="1" customWidth="1"/>
    <col min="2" max="2" width="1.42578125" style="28" customWidth="1"/>
    <col min="3" max="3" width="12.85546875" style="28" bestFit="1" customWidth="1"/>
    <col min="4" max="4" width="1.42578125" style="28" customWidth="1"/>
    <col min="5" max="5" width="18.42578125" style="28" bestFit="1" customWidth="1"/>
    <col min="6" max="6" width="1.42578125" style="28" customWidth="1"/>
    <col min="7" max="7" width="18.5703125" style="28" bestFit="1" customWidth="1"/>
    <col min="8" max="8" width="1.42578125" style="28" customWidth="1"/>
    <col min="9" max="9" width="16.85546875" style="28" bestFit="1" customWidth="1"/>
    <col min="10" max="10" width="1.42578125" style="28" customWidth="1"/>
    <col min="11" max="11" width="12.85546875" style="28" bestFit="1" customWidth="1"/>
    <col min="12" max="12" width="1.42578125" style="28" customWidth="1"/>
    <col min="13" max="13" width="18.42578125" style="28" bestFit="1" customWidth="1"/>
    <col min="14" max="14" width="1.42578125" style="28" customWidth="1"/>
    <col min="15" max="15" width="18.42578125" style="28" bestFit="1" customWidth="1"/>
    <col min="16" max="16" width="1.42578125" style="28" customWidth="1"/>
    <col min="17" max="17" width="16.85546875" style="28" bestFit="1" customWidth="1"/>
    <col min="18" max="16384" width="9.140625" style="28"/>
  </cols>
  <sheetData>
    <row r="1" spans="1:17" ht="20.100000000000001" customHeight="1" x14ac:dyDescent="0.45">
      <c r="A1" s="20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20" t="s">
        <v>132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20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5" t="s">
        <v>167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7" t="s">
        <v>148</v>
      </c>
      <c r="D7" s="29"/>
      <c r="E7" s="29"/>
      <c r="F7" s="29"/>
      <c r="G7" s="29"/>
      <c r="H7" s="29"/>
      <c r="I7" s="29"/>
      <c r="K7" s="7" t="s">
        <v>7</v>
      </c>
      <c r="L7" s="29"/>
      <c r="M7" s="29"/>
      <c r="N7" s="29"/>
      <c r="O7" s="29"/>
      <c r="P7" s="29"/>
      <c r="Q7" s="29"/>
    </row>
    <row r="8" spans="1:17" ht="42" x14ac:dyDescent="0.45">
      <c r="A8" s="23" t="s">
        <v>134</v>
      </c>
      <c r="C8" s="22" t="s">
        <v>9</v>
      </c>
      <c r="E8" s="22" t="s">
        <v>11</v>
      </c>
      <c r="G8" s="22" t="s">
        <v>164</v>
      </c>
      <c r="I8" s="22" t="s">
        <v>168</v>
      </c>
      <c r="K8" s="22" t="s">
        <v>9</v>
      </c>
      <c r="M8" s="22" t="s">
        <v>11</v>
      </c>
      <c r="O8" s="22" t="s">
        <v>164</v>
      </c>
      <c r="Q8" s="22" t="s">
        <v>168</v>
      </c>
    </row>
    <row r="9" spans="1:17" x14ac:dyDescent="0.45">
      <c r="A9" s="13" t="s">
        <v>17</v>
      </c>
      <c r="C9" s="15">
        <v>3450913</v>
      </c>
      <c r="E9" s="15">
        <v>27614559545</v>
      </c>
      <c r="G9" s="15">
        <v>27614395381</v>
      </c>
      <c r="I9" s="15">
        <v>164164</v>
      </c>
      <c r="K9" s="15">
        <v>3450913</v>
      </c>
      <c r="M9" s="15">
        <v>27614559545</v>
      </c>
      <c r="O9" s="15">
        <v>27614559545</v>
      </c>
      <c r="Q9" s="15">
        <v>0</v>
      </c>
    </row>
    <row r="10" spans="1:17" x14ac:dyDescent="0.45">
      <c r="A10" s="13" t="s">
        <v>18</v>
      </c>
      <c r="C10" s="15">
        <v>10000000</v>
      </c>
      <c r="E10" s="15">
        <v>28926855000</v>
      </c>
      <c r="G10" s="15">
        <v>30815550000</v>
      </c>
      <c r="I10" s="15">
        <v>-1888695000</v>
      </c>
      <c r="K10" s="15">
        <v>10000000</v>
      </c>
      <c r="M10" s="15">
        <v>28926855000</v>
      </c>
      <c r="O10" s="15">
        <v>28926855000</v>
      </c>
      <c r="Q10" s="15">
        <v>0</v>
      </c>
    </row>
    <row r="11" spans="1:17" x14ac:dyDescent="0.45">
      <c r="A11" s="13" t="s">
        <v>19</v>
      </c>
      <c r="C11" s="15">
        <v>1062934</v>
      </c>
      <c r="E11" s="15">
        <v>7882307189</v>
      </c>
      <c r="G11" s="15">
        <v>9002313304</v>
      </c>
      <c r="I11" s="15">
        <v>-1120006115</v>
      </c>
      <c r="K11" s="15">
        <v>1062934</v>
      </c>
      <c r="M11" s="15">
        <v>7882307189</v>
      </c>
      <c r="O11" s="15">
        <v>7882307189</v>
      </c>
      <c r="Q11" s="15">
        <v>0</v>
      </c>
    </row>
    <row r="12" spans="1:17" x14ac:dyDescent="0.45">
      <c r="A12" s="13" t="s">
        <v>20</v>
      </c>
      <c r="C12" s="15">
        <v>4063799</v>
      </c>
      <c r="E12" s="15">
        <v>9375956618</v>
      </c>
      <c r="G12" s="15">
        <v>9145249826</v>
      </c>
      <c r="I12" s="15">
        <v>230706792</v>
      </c>
      <c r="K12" s="15">
        <v>4063799</v>
      </c>
      <c r="M12" s="15">
        <v>9375956618</v>
      </c>
      <c r="O12" s="15">
        <v>9375956618</v>
      </c>
      <c r="Q12" s="15">
        <v>0</v>
      </c>
    </row>
    <row r="13" spans="1:17" x14ac:dyDescent="0.45">
      <c r="A13" s="13" t="s">
        <v>21</v>
      </c>
      <c r="C13" s="15">
        <v>6000000</v>
      </c>
      <c r="E13" s="15">
        <v>19258724700</v>
      </c>
      <c r="G13" s="15">
        <v>15644358900</v>
      </c>
      <c r="I13" s="15">
        <v>3614365800</v>
      </c>
      <c r="K13" s="15">
        <v>6000000</v>
      </c>
      <c r="M13" s="15">
        <v>19258724700</v>
      </c>
      <c r="O13" s="15">
        <v>19258724700</v>
      </c>
      <c r="Q13" s="15">
        <v>0</v>
      </c>
    </row>
    <row r="14" spans="1:17" x14ac:dyDescent="0.45">
      <c r="A14" s="13" t="s">
        <v>22</v>
      </c>
      <c r="C14" s="15">
        <v>6590486</v>
      </c>
      <c r="E14" s="15">
        <v>20007586546</v>
      </c>
      <c r="G14" s="15">
        <v>17480170440</v>
      </c>
      <c r="I14" s="15">
        <v>2527416106</v>
      </c>
      <c r="K14" s="15">
        <v>6590486</v>
      </c>
      <c r="M14" s="15">
        <v>20007586546</v>
      </c>
      <c r="O14" s="15">
        <v>20007586546</v>
      </c>
      <c r="Q14" s="15">
        <v>0</v>
      </c>
    </row>
    <row r="15" spans="1:17" x14ac:dyDescent="0.45">
      <c r="A15" s="13" t="s">
        <v>23</v>
      </c>
      <c r="C15" s="15">
        <v>36596214</v>
      </c>
      <c r="E15" s="15">
        <v>123868678523</v>
      </c>
      <c r="G15" s="15">
        <v>131626940965</v>
      </c>
      <c r="I15" s="15">
        <v>-7758262442</v>
      </c>
      <c r="K15" s="15">
        <v>36596214</v>
      </c>
      <c r="M15" s="15">
        <v>123868678523</v>
      </c>
      <c r="O15" s="15">
        <v>123868678523</v>
      </c>
      <c r="Q15" s="15">
        <v>0</v>
      </c>
    </row>
    <row r="16" spans="1:17" x14ac:dyDescent="0.45">
      <c r="A16" s="13" t="s">
        <v>24</v>
      </c>
      <c r="C16" s="15">
        <v>77619360</v>
      </c>
      <c r="E16" s="15">
        <v>184097854192</v>
      </c>
      <c r="G16" s="15">
        <v>190435137777</v>
      </c>
      <c r="I16" s="15">
        <v>-6337283585</v>
      </c>
      <c r="K16" s="15">
        <v>77619360</v>
      </c>
      <c r="M16" s="15">
        <v>184097854192</v>
      </c>
      <c r="O16" s="15">
        <v>184097854192</v>
      </c>
      <c r="Q16" s="15">
        <v>0</v>
      </c>
    </row>
    <row r="17" spans="1:17" x14ac:dyDescent="0.45">
      <c r="A17" s="13" t="s">
        <v>25</v>
      </c>
      <c r="C17" s="15">
        <v>5896000</v>
      </c>
      <c r="E17" s="15">
        <v>15044978560</v>
      </c>
      <c r="G17" s="15">
        <v>14154118902</v>
      </c>
      <c r="I17" s="15">
        <v>890859658</v>
      </c>
      <c r="K17" s="15">
        <v>5896000</v>
      </c>
      <c r="M17" s="15">
        <v>15044978560</v>
      </c>
      <c r="O17" s="15">
        <v>15044978560</v>
      </c>
      <c r="Q17" s="15">
        <v>0</v>
      </c>
    </row>
    <row r="18" spans="1:17" ht="37.5" x14ac:dyDescent="0.45">
      <c r="A18" s="13" t="s">
        <v>26</v>
      </c>
      <c r="C18" s="15">
        <v>20400000</v>
      </c>
      <c r="E18" s="15">
        <v>48567294900</v>
      </c>
      <c r="G18" s="15">
        <v>39279686940</v>
      </c>
      <c r="I18" s="15">
        <v>9287607960</v>
      </c>
      <c r="K18" s="15">
        <v>20400000</v>
      </c>
      <c r="M18" s="15">
        <v>48567294900</v>
      </c>
      <c r="O18" s="15">
        <v>48567294900</v>
      </c>
      <c r="Q18" s="15">
        <v>0</v>
      </c>
    </row>
    <row r="19" spans="1:17" x14ac:dyDescent="0.45">
      <c r="A19" s="13" t="s">
        <v>27</v>
      </c>
      <c r="C19" s="15">
        <v>901966</v>
      </c>
      <c r="E19" s="15">
        <v>26521407362</v>
      </c>
      <c r="G19" s="15">
        <v>26788017849</v>
      </c>
      <c r="I19" s="15">
        <v>-266610487</v>
      </c>
      <c r="K19" s="15">
        <v>901966</v>
      </c>
      <c r="M19" s="15">
        <v>26521407362</v>
      </c>
      <c r="O19" s="15">
        <v>26521407362</v>
      </c>
      <c r="Q19" s="15">
        <v>0</v>
      </c>
    </row>
    <row r="20" spans="1:17" x14ac:dyDescent="0.45">
      <c r="A20" s="13" t="s">
        <v>28</v>
      </c>
      <c r="C20" s="15">
        <v>906145</v>
      </c>
      <c r="E20" s="15">
        <v>39903377270</v>
      </c>
      <c r="G20" s="15">
        <v>41108323219</v>
      </c>
      <c r="I20" s="15">
        <v>-1204945949</v>
      </c>
      <c r="K20" s="15">
        <v>906145</v>
      </c>
      <c r="M20" s="15">
        <v>39903377270</v>
      </c>
      <c r="O20" s="15">
        <v>39903377270</v>
      </c>
      <c r="Q20" s="15">
        <v>0</v>
      </c>
    </row>
    <row r="21" spans="1:17" x14ac:dyDescent="0.45">
      <c r="A21" s="13" t="s">
        <v>29</v>
      </c>
      <c r="C21" s="15">
        <v>861061</v>
      </c>
      <c r="E21" s="15">
        <v>25661011858</v>
      </c>
      <c r="G21" s="15">
        <v>26545457695</v>
      </c>
      <c r="I21" s="15">
        <v>-884445837</v>
      </c>
      <c r="K21" s="15">
        <v>861061</v>
      </c>
      <c r="M21" s="15">
        <v>25661011858</v>
      </c>
      <c r="O21" s="15">
        <v>25661011858</v>
      </c>
      <c r="Q21" s="15">
        <v>0</v>
      </c>
    </row>
    <row r="22" spans="1:17" x14ac:dyDescent="0.45">
      <c r="A22" s="13" t="s">
        <v>30</v>
      </c>
      <c r="C22" s="15">
        <v>107416</v>
      </c>
      <c r="E22" s="15">
        <v>1227934060</v>
      </c>
      <c r="G22" s="15">
        <v>1210849760</v>
      </c>
      <c r="I22" s="15">
        <v>17084300</v>
      </c>
      <c r="K22" s="15">
        <v>107416</v>
      </c>
      <c r="M22" s="15">
        <v>1227934060</v>
      </c>
      <c r="O22" s="15">
        <v>1227934060</v>
      </c>
      <c r="Q22" s="15">
        <v>0</v>
      </c>
    </row>
    <row r="23" spans="1:17" x14ac:dyDescent="0.45">
      <c r="A23" s="13" t="s">
        <v>31</v>
      </c>
      <c r="C23" s="15">
        <v>18019860</v>
      </c>
      <c r="E23" s="15">
        <v>80123246919</v>
      </c>
      <c r="G23" s="15">
        <v>72402898289</v>
      </c>
      <c r="I23" s="15">
        <v>7720348630</v>
      </c>
      <c r="K23" s="15">
        <v>18019860</v>
      </c>
      <c r="M23" s="15">
        <v>80123246919</v>
      </c>
      <c r="O23" s="15">
        <v>80123246919</v>
      </c>
      <c r="Q23" s="15">
        <v>0</v>
      </c>
    </row>
    <row r="24" spans="1:17" x14ac:dyDescent="0.45">
      <c r="A24" s="13" t="s">
        <v>32</v>
      </c>
      <c r="C24" s="15">
        <v>3140000</v>
      </c>
      <c r="E24" s="15">
        <v>9604292409</v>
      </c>
      <c r="G24" s="15">
        <v>9170429346</v>
      </c>
      <c r="I24" s="15">
        <v>433863063</v>
      </c>
      <c r="K24" s="15">
        <v>3140000</v>
      </c>
      <c r="M24" s="15">
        <v>9604292409</v>
      </c>
      <c r="O24" s="15">
        <v>9604292409</v>
      </c>
      <c r="Q24" s="15">
        <v>0</v>
      </c>
    </row>
    <row r="25" spans="1:17" x14ac:dyDescent="0.45">
      <c r="A25" s="13" t="s">
        <v>33</v>
      </c>
      <c r="C25" s="15">
        <v>14300000</v>
      </c>
      <c r="E25" s="15">
        <v>37811673900</v>
      </c>
      <c r="G25" s="15">
        <v>33888357360</v>
      </c>
      <c r="I25" s="15">
        <v>3923316540</v>
      </c>
      <c r="K25" s="15">
        <v>14300000</v>
      </c>
      <c r="M25" s="15">
        <v>37811673900</v>
      </c>
      <c r="O25" s="15">
        <v>37811673900</v>
      </c>
      <c r="Q25" s="15">
        <v>0</v>
      </c>
    </row>
    <row r="26" spans="1:17" x14ac:dyDescent="0.45">
      <c r="A26" s="13" t="s">
        <v>34</v>
      </c>
      <c r="C26" s="15">
        <v>2370263</v>
      </c>
      <c r="E26" s="15">
        <v>16610927543</v>
      </c>
      <c r="G26" s="15">
        <v>16705173940</v>
      </c>
      <c r="I26" s="15">
        <v>-94246397</v>
      </c>
      <c r="K26" s="15">
        <v>2370263</v>
      </c>
      <c r="M26" s="15">
        <v>16610927543</v>
      </c>
      <c r="O26" s="15">
        <v>16610927543</v>
      </c>
      <c r="Q26" s="15">
        <v>0</v>
      </c>
    </row>
    <row r="27" spans="1:17" x14ac:dyDescent="0.45">
      <c r="A27" s="13" t="s">
        <v>35</v>
      </c>
      <c r="C27" s="15">
        <v>11130842</v>
      </c>
      <c r="E27" s="15">
        <v>22328390023</v>
      </c>
      <c r="G27" s="15">
        <v>22505423839</v>
      </c>
      <c r="I27" s="15">
        <v>-177033816</v>
      </c>
      <c r="K27" s="15">
        <v>11130842</v>
      </c>
      <c r="M27" s="15">
        <v>22328390023</v>
      </c>
      <c r="O27" s="15">
        <v>22328390023</v>
      </c>
      <c r="Q27" s="15">
        <v>0</v>
      </c>
    </row>
    <row r="28" spans="1:17" x14ac:dyDescent="0.45">
      <c r="A28" s="13" t="s">
        <v>36</v>
      </c>
      <c r="C28" s="15">
        <v>1028378</v>
      </c>
      <c r="E28" s="15">
        <v>5683760879</v>
      </c>
      <c r="G28" s="15">
        <v>5826877160</v>
      </c>
      <c r="I28" s="15">
        <v>-143116281</v>
      </c>
      <c r="K28" s="15">
        <v>1028378</v>
      </c>
      <c r="M28" s="15">
        <v>5683760879</v>
      </c>
      <c r="O28" s="15">
        <v>5683760879</v>
      </c>
      <c r="Q28" s="15">
        <v>0</v>
      </c>
    </row>
    <row r="29" spans="1:17" x14ac:dyDescent="0.45">
      <c r="A29" s="13" t="s">
        <v>37</v>
      </c>
      <c r="C29" s="15">
        <v>6508548</v>
      </c>
      <c r="E29" s="15">
        <v>27334998539</v>
      </c>
      <c r="G29" s="15">
        <v>32737300025</v>
      </c>
      <c r="I29" s="15">
        <v>-5402301486</v>
      </c>
      <c r="K29" s="15">
        <v>6508548</v>
      </c>
      <c r="M29" s="15">
        <v>27334998539</v>
      </c>
      <c r="O29" s="15">
        <v>27334998539</v>
      </c>
      <c r="Q29" s="15">
        <v>0</v>
      </c>
    </row>
    <row r="30" spans="1:17" x14ac:dyDescent="0.45">
      <c r="A30" s="13" t="s">
        <v>38</v>
      </c>
      <c r="C30" s="15">
        <v>5109828</v>
      </c>
      <c r="E30" s="15">
        <v>122261748278</v>
      </c>
      <c r="G30" s="15">
        <v>107593915509</v>
      </c>
      <c r="I30" s="15">
        <v>14667832769</v>
      </c>
      <c r="K30" s="15">
        <v>5109828</v>
      </c>
      <c r="M30" s="15">
        <v>122261748278</v>
      </c>
      <c r="O30" s="15">
        <v>122261748278</v>
      </c>
      <c r="Q30" s="15">
        <v>0</v>
      </c>
    </row>
    <row r="31" spans="1:17" x14ac:dyDescent="0.45">
      <c r="A31" s="13" t="s">
        <v>39</v>
      </c>
      <c r="C31" s="15">
        <v>0</v>
      </c>
      <c r="E31" s="15">
        <v>0</v>
      </c>
      <c r="G31" s="15">
        <v>-112158132</v>
      </c>
      <c r="I31" s="15">
        <v>112158132</v>
      </c>
    </row>
    <row r="32" spans="1:17" x14ac:dyDescent="0.45">
      <c r="A32" s="13" t="s">
        <v>40</v>
      </c>
      <c r="C32" s="15">
        <v>4563157</v>
      </c>
      <c r="E32" s="15">
        <v>128913296654</v>
      </c>
      <c r="G32" s="15">
        <v>127688574976</v>
      </c>
      <c r="I32" s="15">
        <v>1224721678</v>
      </c>
      <c r="K32" s="15">
        <v>4563157</v>
      </c>
      <c r="M32" s="15">
        <v>128913296654</v>
      </c>
      <c r="O32" s="15">
        <v>128913296654</v>
      </c>
      <c r="Q32" s="15">
        <v>0</v>
      </c>
    </row>
    <row r="33" spans="1:17" x14ac:dyDescent="0.45">
      <c r="A33" s="13" t="s">
        <v>41</v>
      </c>
      <c r="C33" s="15">
        <v>1662000</v>
      </c>
      <c r="E33" s="15">
        <v>23691273174</v>
      </c>
      <c r="G33" s="15">
        <v>23294766510</v>
      </c>
      <c r="I33" s="15">
        <v>396506664</v>
      </c>
      <c r="K33" s="15">
        <v>1662000</v>
      </c>
      <c r="M33" s="15">
        <v>23691273174</v>
      </c>
      <c r="O33" s="15">
        <v>23691273174</v>
      </c>
      <c r="Q33" s="15">
        <v>0</v>
      </c>
    </row>
    <row r="34" spans="1:17" x14ac:dyDescent="0.45">
      <c r="A34" s="13" t="s">
        <v>42</v>
      </c>
      <c r="C34" s="15">
        <v>984976</v>
      </c>
      <c r="E34" s="15">
        <v>21119519023</v>
      </c>
      <c r="G34" s="15">
        <v>19993536321</v>
      </c>
      <c r="I34" s="15">
        <v>1125982702</v>
      </c>
      <c r="K34" s="15">
        <v>984976</v>
      </c>
      <c r="M34" s="15">
        <v>21119519023</v>
      </c>
      <c r="O34" s="15">
        <v>21119519023</v>
      </c>
      <c r="Q34" s="15">
        <v>0</v>
      </c>
    </row>
    <row r="35" spans="1:17" x14ac:dyDescent="0.45">
      <c r="A35" s="13" t="s">
        <v>43</v>
      </c>
      <c r="C35" s="15">
        <v>92951</v>
      </c>
      <c r="E35" s="15">
        <v>26128289912</v>
      </c>
      <c r="G35" s="15">
        <v>25193222743</v>
      </c>
      <c r="I35" s="15">
        <v>935067169</v>
      </c>
      <c r="K35" s="15">
        <v>92951</v>
      </c>
      <c r="M35" s="15">
        <v>26128289912</v>
      </c>
      <c r="O35" s="15">
        <v>26128289912</v>
      </c>
      <c r="Q35" s="15">
        <v>0</v>
      </c>
    </row>
    <row r="36" spans="1:17" x14ac:dyDescent="0.45">
      <c r="A36" s="13" t="s">
        <v>44</v>
      </c>
      <c r="C36" s="15">
        <v>1099874</v>
      </c>
      <c r="E36" s="15">
        <v>38222808050</v>
      </c>
      <c r="G36" s="15">
        <v>37075023432</v>
      </c>
      <c r="I36" s="15">
        <v>1147784618</v>
      </c>
      <c r="K36" s="15">
        <v>1099874</v>
      </c>
      <c r="M36" s="15">
        <v>38222808050</v>
      </c>
      <c r="O36" s="15">
        <v>38222808050</v>
      </c>
      <c r="Q36" s="15">
        <v>0</v>
      </c>
    </row>
    <row r="37" spans="1:17" x14ac:dyDescent="0.45">
      <c r="A37" s="13" t="s">
        <v>45</v>
      </c>
      <c r="C37" s="15">
        <v>465796</v>
      </c>
      <c r="E37" s="15">
        <v>32346892534</v>
      </c>
      <c r="G37" s="15">
        <v>30282209007</v>
      </c>
      <c r="I37" s="15">
        <v>2064683527</v>
      </c>
      <c r="K37" s="15">
        <v>465796</v>
      </c>
      <c r="M37" s="15">
        <v>32346892534</v>
      </c>
      <c r="O37" s="15">
        <v>32346892534</v>
      </c>
      <c r="Q37" s="15">
        <v>0</v>
      </c>
    </row>
    <row r="38" spans="1:17" ht="37.5" x14ac:dyDescent="0.45">
      <c r="A38" s="13" t="s">
        <v>46</v>
      </c>
      <c r="C38" s="15">
        <v>0</v>
      </c>
      <c r="E38" s="15">
        <v>0</v>
      </c>
      <c r="G38" s="15">
        <v>-558566925</v>
      </c>
      <c r="I38" s="15">
        <v>558566925</v>
      </c>
    </row>
    <row r="39" spans="1:17" ht="37.5" x14ac:dyDescent="0.45">
      <c r="A39" s="13" t="s">
        <v>47</v>
      </c>
      <c r="C39" s="15">
        <v>3622500</v>
      </c>
      <c r="E39" s="15">
        <v>11566238953</v>
      </c>
      <c r="G39" s="15">
        <v>11827907705</v>
      </c>
      <c r="I39" s="15">
        <v>-261668752</v>
      </c>
      <c r="K39" s="15">
        <v>3622500</v>
      </c>
      <c r="M39" s="15">
        <v>11566238953</v>
      </c>
      <c r="O39" s="15">
        <v>11566238953</v>
      </c>
      <c r="Q39" s="15">
        <v>0</v>
      </c>
    </row>
    <row r="40" spans="1:17" ht="37.5" x14ac:dyDescent="0.45">
      <c r="A40" s="13" t="s">
        <v>48</v>
      </c>
      <c r="C40" s="15">
        <v>4128131</v>
      </c>
      <c r="E40" s="15">
        <v>17152916834</v>
      </c>
      <c r="G40" s="15">
        <v>16635867188</v>
      </c>
      <c r="I40" s="15">
        <v>517049646</v>
      </c>
      <c r="K40" s="15">
        <v>4128131</v>
      </c>
      <c r="M40" s="15">
        <v>17152916834</v>
      </c>
      <c r="O40" s="15">
        <v>17152916834</v>
      </c>
      <c r="Q40" s="15">
        <v>0</v>
      </c>
    </row>
    <row r="41" spans="1:17" ht="37.5" x14ac:dyDescent="0.45">
      <c r="A41" s="13" t="s">
        <v>49</v>
      </c>
      <c r="C41" s="15">
        <v>25509423</v>
      </c>
      <c r="E41" s="15">
        <v>163556790469</v>
      </c>
      <c r="G41" s="15">
        <v>134445028952</v>
      </c>
      <c r="I41" s="15">
        <v>29111761517</v>
      </c>
      <c r="K41" s="15">
        <v>25509423</v>
      </c>
      <c r="M41" s="15">
        <v>163556790469</v>
      </c>
      <c r="O41" s="15">
        <v>163556790469</v>
      </c>
      <c r="Q41" s="15">
        <v>0</v>
      </c>
    </row>
    <row r="42" spans="1:17" x14ac:dyDescent="0.45">
      <c r="A42" s="13" t="s">
        <v>50</v>
      </c>
      <c r="C42" s="15">
        <v>5072000</v>
      </c>
      <c r="E42" s="15">
        <v>107945400456</v>
      </c>
      <c r="G42" s="15">
        <v>101315405052</v>
      </c>
      <c r="I42" s="15">
        <v>6629995404</v>
      </c>
      <c r="K42" s="15">
        <v>5072000</v>
      </c>
      <c r="M42" s="15">
        <v>107945400456</v>
      </c>
      <c r="O42" s="15">
        <v>107945400456</v>
      </c>
      <c r="Q42" s="15">
        <v>0</v>
      </c>
    </row>
    <row r="43" spans="1:17" x14ac:dyDescent="0.45">
      <c r="A43" s="13" t="s">
        <v>51</v>
      </c>
      <c r="C43" s="15">
        <v>6632373</v>
      </c>
      <c r="E43" s="15">
        <v>30986678789</v>
      </c>
      <c r="G43" s="15">
        <v>29859291114</v>
      </c>
      <c r="I43" s="15">
        <v>1127387675</v>
      </c>
      <c r="K43" s="15">
        <v>6632373</v>
      </c>
      <c r="M43" s="15">
        <v>30986678789</v>
      </c>
      <c r="O43" s="15">
        <v>30986678789</v>
      </c>
      <c r="Q43" s="15">
        <v>0</v>
      </c>
    </row>
    <row r="44" spans="1:17" x14ac:dyDescent="0.45">
      <c r="A44" s="13" t="s">
        <v>52</v>
      </c>
      <c r="C44" s="15">
        <v>1800433</v>
      </c>
      <c r="E44" s="15">
        <v>12481510235</v>
      </c>
      <c r="G44" s="15">
        <v>12582176481</v>
      </c>
      <c r="I44" s="15">
        <v>-100666246</v>
      </c>
      <c r="K44" s="15">
        <v>1800433</v>
      </c>
      <c r="M44" s="15">
        <v>12481510235</v>
      </c>
      <c r="O44" s="15">
        <v>12481510235</v>
      </c>
      <c r="Q44" s="15">
        <v>0</v>
      </c>
    </row>
    <row r="45" spans="1:17" x14ac:dyDescent="0.45">
      <c r="A45" s="13" t="s">
        <v>53</v>
      </c>
      <c r="C45" s="15">
        <v>1568119</v>
      </c>
      <c r="E45" s="15">
        <v>9312203646</v>
      </c>
      <c r="G45" s="15">
        <v>9390550388</v>
      </c>
      <c r="I45" s="15">
        <v>-78346742</v>
      </c>
      <c r="K45" s="15">
        <v>1568119</v>
      </c>
      <c r="M45" s="15">
        <v>9312203646</v>
      </c>
      <c r="O45" s="15">
        <v>9312203646</v>
      </c>
      <c r="Q45" s="15">
        <v>0</v>
      </c>
    </row>
    <row r="46" spans="1:17" x14ac:dyDescent="0.45">
      <c r="A46" s="13" t="s">
        <v>54</v>
      </c>
      <c r="C46" s="15">
        <v>2856444</v>
      </c>
      <c r="E46" s="15">
        <v>31716635927</v>
      </c>
      <c r="G46" s="15">
        <v>33363515859</v>
      </c>
      <c r="I46" s="15">
        <v>-1646879932</v>
      </c>
      <c r="K46" s="15">
        <v>2856444</v>
      </c>
      <c r="M46" s="15">
        <v>31716635927</v>
      </c>
      <c r="O46" s="15">
        <v>31716635927</v>
      </c>
      <c r="Q46" s="15">
        <v>0</v>
      </c>
    </row>
    <row r="47" spans="1:17" x14ac:dyDescent="0.45">
      <c r="A47" s="13" t="s">
        <v>55</v>
      </c>
      <c r="C47" s="15">
        <v>32507541</v>
      </c>
      <c r="E47" s="15">
        <v>160795066748</v>
      </c>
      <c r="G47" s="15">
        <v>142145145769</v>
      </c>
      <c r="I47" s="15">
        <v>18649920979</v>
      </c>
      <c r="K47" s="15">
        <v>32507541</v>
      </c>
      <c r="M47" s="15">
        <v>160795066748</v>
      </c>
      <c r="O47" s="15">
        <v>160795066748</v>
      </c>
      <c r="Q47" s="15">
        <v>0</v>
      </c>
    </row>
    <row r="48" spans="1:17" x14ac:dyDescent="0.45">
      <c r="A48" s="13" t="s">
        <v>56</v>
      </c>
      <c r="C48" s="15">
        <v>4864824</v>
      </c>
      <c r="E48" s="15">
        <v>21007055323</v>
      </c>
      <c r="G48" s="15">
        <v>19982277671</v>
      </c>
      <c r="I48" s="15">
        <v>1024777652</v>
      </c>
      <c r="K48" s="15">
        <v>4864824</v>
      </c>
      <c r="M48" s="15">
        <v>21007055323</v>
      </c>
      <c r="O48" s="15">
        <v>21007055323</v>
      </c>
      <c r="Q48" s="15">
        <v>0</v>
      </c>
    </row>
    <row r="49" spans="1:17" x14ac:dyDescent="0.45">
      <c r="A49" s="13" t="s">
        <v>57</v>
      </c>
      <c r="C49" s="15">
        <v>164000</v>
      </c>
      <c r="E49" s="15">
        <v>29005265664</v>
      </c>
      <c r="G49" s="15">
        <v>26095283694</v>
      </c>
      <c r="I49" s="15">
        <v>2909981970</v>
      </c>
      <c r="K49" s="15">
        <v>164000</v>
      </c>
      <c r="M49" s="15">
        <v>29005265664</v>
      </c>
      <c r="O49" s="15">
        <v>29005265664</v>
      </c>
      <c r="Q49" s="15">
        <v>0</v>
      </c>
    </row>
    <row r="50" spans="1:17" x14ac:dyDescent="0.45">
      <c r="A50" s="13" t="s">
        <v>58</v>
      </c>
      <c r="C50" s="15">
        <v>3073204</v>
      </c>
      <c r="E50" s="15">
        <v>27494265926</v>
      </c>
      <c r="G50" s="15">
        <v>23934517583</v>
      </c>
      <c r="I50" s="15">
        <v>3559748343</v>
      </c>
      <c r="K50" s="15">
        <v>3073204</v>
      </c>
      <c r="M50" s="15">
        <v>27494265926</v>
      </c>
      <c r="O50" s="15">
        <v>27494265926</v>
      </c>
      <c r="Q50" s="15">
        <v>0</v>
      </c>
    </row>
    <row r="51" spans="1:17" x14ac:dyDescent="0.45">
      <c r="A51" s="13" t="s">
        <v>59</v>
      </c>
      <c r="C51" s="15">
        <v>16876978</v>
      </c>
      <c r="E51" s="15">
        <v>109215405476</v>
      </c>
      <c r="G51" s="15">
        <v>100977370901</v>
      </c>
      <c r="I51" s="15">
        <v>8238034575</v>
      </c>
      <c r="K51" s="15">
        <v>16876978</v>
      </c>
      <c r="M51" s="15">
        <v>109215405476</v>
      </c>
      <c r="O51" s="15">
        <v>109215405476</v>
      </c>
      <c r="Q51" s="15">
        <v>0</v>
      </c>
    </row>
    <row r="52" spans="1:17" x14ac:dyDescent="0.45">
      <c r="A52" s="13" t="s">
        <v>60</v>
      </c>
      <c r="C52" s="15">
        <v>5214517</v>
      </c>
      <c r="E52" s="15">
        <v>34159203211</v>
      </c>
      <c r="G52" s="15">
        <v>32143124523</v>
      </c>
      <c r="I52" s="15">
        <v>2016078688</v>
      </c>
      <c r="K52" s="15">
        <v>5214517</v>
      </c>
      <c r="M52" s="15">
        <v>34159203211</v>
      </c>
      <c r="O52" s="15">
        <v>34159203211</v>
      </c>
      <c r="Q52" s="15">
        <v>0</v>
      </c>
    </row>
    <row r="53" spans="1:17" x14ac:dyDescent="0.45">
      <c r="A53" s="13" t="s">
        <v>61</v>
      </c>
      <c r="C53" s="15">
        <v>10720786</v>
      </c>
      <c r="E53" s="15">
        <v>54691710263</v>
      </c>
      <c r="G53" s="15">
        <v>54519637671</v>
      </c>
      <c r="I53" s="15">
        <v>172072592</v>
      </c>
      <c r="K53" s="15">
        <v>10720786</v>
      </c>
      <c r="M53" s="15">
        <v>54691710263</v>
      </c>
      <c r="O53" s="15">
        <v>54691710263</v>
      </c>
      <c r="Q53" s="15">
        <v>0</v>
      </c>
    </row>
    <row r="54" spans="1:17" x14ac:dyDescent="0.45">
      <c r="A54" s="13" t="s">
        <v>62</v>
      </c>
      <c r="C54" s="15">
        <v>18757689</v>
      </c>
      <c r="E54" s="15">
        <v>127539192333</v>
      </c>
      <c r="G54" s="15">
        <v>102099668955</v>
      </c>
      <c r="I54" s="15">
        <v>25439523378</v>
      </c>
      <c r="K54" s="15">
        <v>18757689</v>
      </c>
      <c r="M54" s="15">
        <v>127539192333</v>
      </c>
      <c r="O54" s="15">
        <v>127539192333</v>
      </c>
      <c r="Q54" s="15">
        <v>0</v>
      </c>
    </row>
    <row r="55" spans="1:17" x14ac:dyDescent="0.45">
      <c r="A55" s="13" t="s">
        <v>63</v>
      </c>
      <c r="C55" s="15">
        <v>385742</v>
      </c>
      <c r="E55" s="15">
        <v>23302064169</v>
      </c>
      <c r="G55" s="15">
        <v>22312077732</v>
      </c>
      <c r="I55" s="15">
        <v>989986437</v>
      </c>
      <c r="K55" s="15">
        <v>385742</v>
      </c>
      <c r="M55" s="15">
        <v>23302064169</v>
      </c>
      <c r="O55" s="15">
        <v>23302064169</v>
      </c>
      <c r="Q55" s="15">
        <v>0</v>
      </c>
    </row>
    <row r="56" spans="1:17" x14ac:dyDescent="0.45">
      <c r="A56" s="13" t="s">
        <v>64</v>
      </c>
      <c r="C56" s="15">
        <v>7481555</v>
      </c>
      <c r="E56" s="15">
        <v>90954996115</v>
      </c>
      <c r="G56" s="15">
        <v>91020236710</v>
      </c>
      <c r="I56" s="15">
        <v>-65240595</v>
      </c>
      <c r="K56" s="15">
        <v>7481555</v>
      </c>
      <c r="M56" s="15">
        <v>90954996115</v>
      </c>
      <c r="O56" s="15">
        <v>90954996115</v>
      </c>
      <c r="Q56" s="15">
        <v>0</v>
      </c>
    </row>
    <row r="57" spans="1:17" x14ac:dyDescent="0.45">
      <c r="A57" s="13" t="s">
        <v>65</v>
      </c>
      <c r="C57" s="15">
        <v>29</v>
      </c>
      <c r="E57" s="15">
        <v>2123142</v>
      </c>
      <c r="G57" s="15">
        <v>2189445</v>
      </c>
      <c r="I57" s="15">
        <v>-66303</v>
      </c>
      <c r="K57" s="15">
        <v>29</v>
      </c>
      <c r="M57" s="15">
        <v>2123142</v>
      </c>
      <c r="O57" s="15">
        <v>2123142</v>
      </c>
      <c r="Q57" s="15">
        <v>0</v>
      </c>
    </row>
    <row r="58" spans="1:17" x14ac:dyDescent="0.45">
      <c r="A58" s="13" t="s">
        <v>66</v>
      </c>
      <c r="C58" s="15">
        <v>32102294</v>
      </c>
      <c r="E58" s="15">
        <v>180617875085</v>
      </c>
      <c r="G58" s="15">
        <v>150344305459</v>
      </c>
      <c r="I58" s="15">
        <v>30273569626</v>
      </c>
      <c r="K58" s="15">
        <v>32102294</v>
      </c>
      <c r="M58" s="15">
        <v>180617875085</v>
      </c>
      <c r="O58" s="15">
        <v>180617875085</v>
      </c>
      <c r="Q58" s="15">
        <v>0</v>
      </c>
    </row>
    <row r="59" spans="1:17" x14ac:dyDescent="0.45">
      <c r="A59" s="13" t="s">
        <v>67</v>
      </c>
      <c r="C59" s="15">
        <v>5250000</v>
      </c>
      <c r="E59" s="15">
        <v>58032639000</v>
      </c>
      <c r="G59" s="15">
        <v>47756769887</v>
      </c>
      <c r="I59" s="15">
        <v>10275869113</v>
      </c>
      <c r="K59" s="15">
        <v>5250000</v>
      </c>
      <c r="M59" s="15">
        <v>58032639000</v>
      </c>
      <c r="O59" s="15">
        <v>58032639000</v>
      </c>
      <c r="Q59" s="15">
        <v>0</v>
      </c>
    </row>
    <row r="60" spans="1:17" x14ac:dyDescent="0.45">
      <c r="A60" s="13" t="s">
        <v>68</v>
      </c>
      <c r="C60" s="15">
        <v>15316363</v>
      </c>
      <c r="E60" s="15">
        <v>49147044506</v>
      </c>
      <c r="G60" s="15">
        <v>43056952250</v>
      </c>
      <c r="I60" s="15">
        <v>6090092256</v>
      </c>
      <c r="K60" s="15">
        <v>15316363</v>
      </c>
      <c r="M60" s="15">
        <v>49147044506</v>
      </c>
      <c r="O60" s="15">
        <v>49147044506</v>
      </c>
      <c r="Q60" s="15">
        <v>0</v>
      </c>
    </row>
    <row r="61" spans="1:17" x14ac:dyDescent="0.45">
      <c r="A61" s="13" t="s">
        <v>69</v>
      </c>
      <c r="C61" s="15">
        <v>5277328</v>
      </c>
      <c r="E61" s="15">
        <v>23800774875</v>
      </c>
      <c r="G61" s="15">
        <v>25107010922</v>
      </c>
      <c r="I61" s="15">
        <v>-1306236047</v>
      </c>
      <c r="K61" s="15">
        <v>5277328</v>
      </c>
      <c r="M61" s="15">
        <v>23800774875</v>
      </c>
      <c r="O61" s="15">
        <v>23800774875</v>
      </c>
      <c r="Q61" s="15">
        <v>0</v>
      </c>
    </row>
    <row r="62" spans="1:17" x14ac:dyDescent="0.45">
      <c r="A62" s="13" t="s">
        <v>70</v>
      </c>
      <c r="C62" s="15">
        <v>447572</v>
      </c>
      <c r="E62" s="15">
        <v>25920395229</v>
      </c>
      <c r="G62" s="15">
        <v>27611049226</v>
      </c>
      <c r="I62" s="15">
        <v>-1690653997</v>
      </c>
      <c r="K62" s="15">
        <v>447572</v>
      </c>
      <c r="M62" s="15">
        <v>25920395229</v>
      </c>
      <c r="O62" s="15">
        <v>25920395229</v>
      </c>
      <c r="Q62" s="15">
        <v>0</v>
      </c>
    </row>
    <row r="63" spans="1:17" x14ac:dyDescent="0.45">
      <c r="A63" s="13" t="s">
        <v>71</v>
      </c>
      <c r="C63" s="15">
        <v>630116</v>
      </c>
      <c r="E63" s="15">
        <v>24728961651</v>
      </c>
      <c r="G63" s="15">
        <v>24346877897</v>
      </c>
      <c r="I63" s="15">
        <v>382083754</v>
      </c>
      <c r="K63" s="15">
        <v>630116</v>
      </c>
      <c r="M63" s="15">
        <v>24728961651</v>
      </c>
      <c r="O63" s="15">
        <v>24728961651</v>
      </c>
      <c r="Q63" s="15">
        <v>0</v>
      </c>
    </row>
    <row r="64" spans="1:17" x14ac:dyDescent="0.45">
      <c r="A64" s="13" t="s">
        <v>72</v>
      </c>
      <c r="C64" s="15">
        <v>1897609</v>
      </c>
      <c r="E64" s="15">
        <v>31633556658</v>
      </c>
      <c r="G64" s="15">
        <v>31294019377</v>
      </c>
      <c r="I64" s="15">
        <v>339537281</v>
      </c>
      <c r="K64" s="15">
        <v>1897609</v>
      </c>
      <c r="M64" s="15">
        <v>31633556658</v>
      </c>
      <c r="O64" s="15">
        <v>31633556658</v>
      </c>
      <c r="Q64" s="15">
        <v>0</v>
      </c>
    </row>
    <row r="65" spans="1:17" x14ac:dyDescent="0.45">
      <c r="A65" s="13" t="s">
        <v>73</v>
      </c>
      <c r="C65" s="15">
        <v>799609</v>
      </c>
      <c r="E65" s="15">
        <v>120292799745</v>
      </c>
      <c r="G65" s="15">
        <v>121016300549</v>
      </c>
      <c r="I65" s="15">
        <v>-723500804</v>
      </c>
      <c r="K65" s="15">
        <v>799609</v>
      </c>
      <c r="M65" s="15">
        <v>120292799745</v>
      </c>
      <c r="O65" s="15">
        <v>120292799745</v>
      </c>
      <c r="Q65" s="15">
        <v>0</v>
      </c>
    </row>
    <row r="66" spans="1:17" x14ac:dyDescent="0.45">
      <c r="A66" s="13" t="s">
        <v>74</v>
      </c>
      <c r="C66" s="15">
        <v>524472</v>
      </c>
      <c r="E66" s="15">
        <v>83416222656</v>
      </c>
      <c r="G66" s="15">
        <v>74220737664</v>
      </c>
      <c r="I66" s="15">
        <v>9195484992</v>
      </c>
      <c r="K66" s="15">
        <v>524472</v>
      </c>
      <c r="M66" s="15">
        <v>83416222656</v>
      </c>
      <c r="O66" s="15">
        <v>83416222656</v>
      </c>
      <c r="Q66" s="15">
        <v>0</v>
      </c>
    </row>
    <row r="67" spans="1:17" x14ac:dyDescent="0.45">
      <c r="A67" s="13" t="s">
        <v>75</v>
      </c>
      <c r="C67" s="15">
        <v>914746</v>
      </c>
      <c r="E67" s="15">
        <v>14457921855</v>
      </c>
      <c r="G67" s="15">
        <v>13557711626</v>
      </c>
      <c r="I67" s="15">
        <v>900210229</v>
      </c>
      <c r="K67" s="15">
        <v>914746</v>
      </c>
      <c r="M67" s="15">
        <v>14457921855</v>
      </c>
      <c r="O67" s="15">
        <v>14457921855</v>
      </c>
      <c r="Q67" s="15">
        <v>0</v>
      </c>
    </row>
    <row r="68" spans="1:17" x14ac:dyDescent="0.45">
      <c r="A68" s="13" t="s">
        <v>76</v>
      </c>
      <c r="C68" s="15">
        <v>9469137</v>
      </c>
      <c r="E68" s="15">
        <v>75396493035</v>
      </c>
      <c r="G68" s="15">
        <v>74798509902</v>
      </c>
      <c r="I68" s="15">
        <v>597983133</v>
      </c>
      <c r="K68" s="15">
        <v>9469137</v>
      </c>
      <c r="M68" s="15">
        <v>75396493035</v>
      </c>
      <c r="O68" s="15">
        <v>75396493035</v>
      </c>
      <c r="Q68" s="15">
        <v>0</v>
      </c>
    </row>
    <row r="69" spans="1:17" x14ac:dyDescent="0.45">
      <c r="A69" s="13" t="s">
        <v>77</v>
      </c>
      <c r="C69" s="15">
        <v>555438</v>
      </c>
      <c r="E69" s="15">
        <v>25315304648</v>
      </c>
      <c r="G69" s="15">
        <v>22970150421</v>
      </c>
      <c r="I69" s="15">
        <v>2345154227</v>
      </c>
      <c r="K69" s="15">
        <v>555438</v>
      </c>
      <c r="M69" s="15">
        <v>25315304648</v>
      </c>
      <c r="O69" s="15">
        <v>25315304648</v>
      </c>
      <c r="Q69" s="15">
        <v>0</v>
      </c>
    </row>
    <row r="70" spans="1:17" ht="37.5" x14ac:dyDescent="0.45">
      <c r="A70" s="13" t="s">
        <v>78</v>
      </c>
      <c r="C70" s="15">
        <v>8502170</v>
      </c>
      <c r="E70" s="15">
        <v>16438327162</v>
      </c>
      <c r="G70" s="15">
        <v>15610072117</v>
      </c>
      <c r="I70" s="15">
        <v>828255045</v>
      </c>
      <c r="K70" s="15">
        <v>8502170</v>
      </c>
      <c r="M70" s="15">
        <v>16438327162</v>
      </c>
      <c r="O70" s="15">
        <v>16438327162</v>
      </c>
      <c r="Q70" s="15">
        <v>0</v>
      </c>
    </row>
    <row r="71" spans="1:17" ht="56.25" x14ac:dyDescent="0.45">
      <c r="A71" s="13" t="s">
        <v>79</v>
      </c>
      <c r="C71" s="15">
        <v>0</v>
      </c>
      <c r="E71" s="15">
        <v>571</v>
      </c>
      <c r="G71" s="15">
        <v>571</v>
      </c>
      <c r="I71" s="15">
        <v>0</v>
      </c>
      <c r="K71" s="15">
        <v>0</v>
      </c>
      <c r="M71" s="15">
        <v>571</v>
      </c>
      <c r="O71" s="15">
        <v>571</v>
      </c>
      <c r="Q71" s="15">
        <v>0</v>
      </c>
    </row>
    <row r="72" spans="1:17" x14ac:dyDescent="0.45">
      <c r="A72" s="13" t="s">
        <v>80</v>
      </c>
      <c r="C72" s="15">
        <v>2351210</v>
      </c>
      <c r="E72" s="15">
        <v>31482357448</v>
      </c>
      <c r="G72" s="15">
        <v>20930504510</v>
      </c>
      <c r="I72" s="15">
        <v>10551852938</v>
      </c>
      <c r="K72" s="15">
        <v>2351210</v>
      </c>
      <c r="M72" s="15">
        <v>31482357448</v>
      </c>
      <c r="O72" s="15">
        <v>31482357448</v>
      </c>
      <c r="Q72" s="15">
        <v>0</v>
      </c>
    </row>
    <row r="73" spans="1:17" x14ac:dyDescent="0.45">
      <c r="A73" s="17" t="s">
        <v>81</v>
      </c>
      <c r="C73" s="17">
        <f>SUM(C9:$C$72)</f>
        <v>480207119</v>
      </c>
      <c r="E73" s="17">
        <f>SUM(E9:$E$72)</f>
        <v>2993705041963</v>
      </c>
      <c r="G73" s="17">
        <f>SUM(G9:$G$72)</f>
        <v>2801809800129</v>
      </c>
      <c r="I73" s="17">
        <f>SUM(I9:$I$72)</f>
        <v>191895241834</v>
      </c>
      <c r="K73" s="17">
        <f>SUM(K9:$K$72)</f>
        <v>480207119</v>
      </c>
      <c r="M73" s="17">
        <f>SUM(M9:$M$72)</f>
        <v>2993705041963</v>
      </c>
      <c r="O73" s="17">
        <f>SUM(O9:$O$72)</f>
        <v>2993705041963</v>
      </c>
      <c r="Q73" s="17">
        <f>SUM(Q9:$Q$72)</f>
        <v>0</v>
      </c>
    </row>
    <row r="74" spans="1:17" x14ac:dyDescent="0.45">
      <c r="C74" s="19"/>
      <c r="E74" s="19"/>
      <c r="G74" s="19"/>
      <c r="I74" s="19"/>
      <c r="K74" s="19"/>
      <c r="M74" s="19"/>
      <c r="O74" s="19"/>
      <c r="Q74" s="19"/>
    </row>
    <row r="76" spans="1:17" x14ac:dyDescent="0.45">
      <c r="A76" s="24" t="s">
        <v>166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1"/>
    </row>
  </sheetData>
  <mergeCells count="7">
    <mergeCell ref="A76:Q76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20"/>
  <sheetViews>
    <sheetView rightToLeft="1" workbookViewId="0">
      <selection activeCell="G11" sqref="G11"/>
    </sheetView>
  </sheetViews>
  <sheetFormatPr defaultRowHeight="18" x14ac:dyDescent="0.25"/>
  <cols>
    <col min="1" max="1" width="21.285156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0.7109375" style="3" customWidth="1"/>
    <col min="12" max="16384" width="9.140625" style="3"/>
  </cols>
  <sheetData>
    <row r="1" spans="1:11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 x14ac:dyDescent="0.25">
      <c r="A2" s="4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21" x14ac:dyDescent="0.25">
      <c r="A5" s="5" t="s">
        <v>169</v>
      </c>
      <c r="B5" s="6"/>
      <c r="C5" s="6"/>
      <c r="D5" s="6"/>
      <c r="E5" s="6"/>
      <c r="F5" s="6"/>
      <c r="G5" s="6"/>
      <c r="H5" s="6"/>
      <c r="I5" s="6"/>
      <c r="J5" s="6"/>
      <c r="K5" s="6"/>
    </row>
    <row r="7" spans="1:11" ht="21" x14ac:dyDescent="0.25">
      <c r="C7" s="7" t="s">
        <v>148</v>
      </c>
      <c r="D7" s="8"/>
      <c r="E7" s="8"/>
      <c r="F7" s="8"/>
      <c r="G7" s="8"/>
      <c r="H7" s="8"/>
      <c r="I7" s="8"/>
      <c r="J7" s="8"/>
      <c r="K7" s="8"/>
    </row>
    <row r="8" spans="1:11" ht="42" x14ac:dyDescent="0.25">
      <c r="A8" s="21" t="s">
        <v>170</v>
      </c>
      <c r="C8" s="22" t="s">
        <v>146</v>
      </c>
      <c r="E8" s="22" t="s">
        <v>171</v>
      </c>
      <c r="G8" s="22" t="s">
        <v>172</v>
      </c>
      <c r="I8" s="22" t="s">
        <v>173</v>
      </c>
      <c r="K8" s="22" t="s">
        <v>174</v>
      </c>
    </row>
    <row r="9" spans="1:11" ht="18.75" x14ac:dyDescent="0.25">
      <c r="A9" s="13" t="s">
        <v>175</v>
      </c>
      <c r="C9" s="15">
        <v>0</v>
      </c>
      <c r="E9" s="15">
        <v>0</v>
      </c>
      <c r="G9" s="15">
        <v>0</v>
      </c>
      <c r="I9" s="15">
        <v>0</v>
      </c>
      <c r="K9" s="16">
        <v>0</v>
      </c>
    </row>
    <row r="10" spans="1:11" ht="18.75" x14ac:dyDescent="0.25">
      <c r="A10" s="13" t="s">
        <v>17</v>
      </c>
      <c r="C10" s="15">
        <v>0</v>
      </c>
      <c r="E10" s="15">
        <v>164164</v>
      </c>
      <c r="G10" s="15">
        <v>0</v>
      </c>
      <c r="I10" s="15">
        <v>164164</v>
      </c>
      <c r="K10" s="16">
        <v>6.3981136791815157E-7</v>
      </c>
    </row>
    <row r="11" spans="1:11" ht="18.75" x14ac:dyDescent="0.25">
      <c r="A11" s="13" t="s">
        <v>176</v>
      </c>
      <c r="C11" s="15">
        <v>0</v>
      </c>
      <c r="E11" s="15">
        <v>0</v>
      </c>
      <c r="G11" s="15">
        <v>0</v>
      </c>
      <c r="I11" s="15">
        <v>0</v>
      </c>
      <c r="K11" s="16">
        <v>0</v>
      </c>
    </row>
    <row r="12" spans="1:11" ht="18.75" x14ac:dyDescent="0.25">
      <c r="A12" s="13" t="s">
        <v>18</v>
      </c>
      <c r="C12" s="15">
        <v>0</v>
      </c>
      <c r="E12" s="15">
        <v>-1888695000</v>
      </c>
      <c r="G12" s="15">
        <v>0</v>
      </c>
      <c r="I12" s="15">
        <v>-1888695000</v>
      </c>
      <c r="K12" s="16">
        <v>-7.3609837207315445E-3</v>
      </c>
    </row>
    <row r="13" spans="1:11" ht="18.75" x14ac:dyDescent="0.25">
      <c r="A13" s="13" t="s">
        <v>19</v>
      </c>
      <c r="C13" s="15">
        <v>0</v>
      </c>
      <c r="E13" s="15">
        <v>-1120006115</v>
      </c>
      <c r="G13" s="15">
        <v>0</v>
      </c>
      <c r="I13" s="15">
        <v>-1120006115</v>
      </c>
      <c r="K13" s="16">
        <v>-4.3651022423603506E-3</v>
      </c>
    </row>
    <row r="14" spans="1:11" ht="18.75" x14ac:dyDescent="0.25">
      <c r="A14" s="13" t="s">
        <v>20</v>
      </c>
      <c r="C14" s="15">
        <v>0</v>
      </c>
      <c r="E14" s="15">
        <v>230706792</v>
      </c>
      <c r="G14" s="15">
        <v>0</v>
      </c>
      <c r="I14" s="15">
        <v>230706792</v>
      </c>
      <c r="K14" s="16">
        <v>8.991546756751083E-4</v>
      </c>
    </row>
    <row r="15" spans="1:11" ht="18.75" x14ac:dyDescent="0.25">
      <c r="A15" s="13" t="s">
        <v>21</v>
      </c>
      <c r="C15" s="15">
        <v>0</v>
      </c>
      <c r="E15" s="15">
        <v>3614365800</v>
      </c>
      <c r="G15" s="15">
        <v>0</v>
      </c>
      <c r="I15" s="15">
        <v>3614365800</v>
      </c>
      <c r="K15" s="16">
        <v>1.4086598320305208E-2</v>
      </c>
    </row>
    <row r="16" spans="1:11" ht="18.75" x14ac:dyDescent="0.25">
      <c r="A16" s="13" t="s">
        <v>22</v>
      </c>
      <c r="C16" s="15">
        <v>0</v>
      </c>
      <c r="E16" s="15">
        <v>2527416106</v>
      </c>
      <c r="G16" s="15">
        <v>0</v>
      </c>
      <c r="I16" s="15">
        <v>2527416106</v>
      </c>
      <c r="K16" s="16">
        <v>9.8503298900990965E-3</v>
      </c>
    </row>
    <row r="17" spans="1:11" ht="18.75" x14ac:dyDescent="0.25">
      <c r="A17" s="13" t="s">
        <v>177</v>
      </c>
      <c r="C17" s="15">
        <v>0</v>
      </c>
      <c r="E17" s="15">
        <v>0</v>
      </c>
      <c r="G17" s="15">
        <v>0</v>
      </c>
      <c r="I17" s="15">
        <v>0</v>
      </c>
      <c r="K17" s="16">
        <v>0</v>
      </c>
    </row>
    <row r="18" spans="1:11" ht="18.75" x14ac:dyDescent="0.25">
      <c r="A18" s="13" t="s">
        <v>23</v>
      </c>
      <c r="C18" s="15">
        <v>0</v>
      </c>
      <c r="E18" s="15">
        <v>-7758262442</v>
      </c>
      <c r="G18" s="15">
        <v>3931688356</v>
      </c>
      <c r="I18" s="15">
        <v>-3826574086</v>
      </c>
      <c r="K18" s="16">
        <v>-1.4913657077092485E-2</v>
      </c>
    </row>
    <row r="19" spans="1:11" ht="18.75" x14ac:dyDescent="0.25">
      <c r="A19" s="13" t="s">
        <v>178</v>
      </c>
      <c r="C19" s="15">
        <v>0</v>
      </c>
      <c r="E19" s="15">
        <v>0</v>
      </c>
      <c r="G19" s="15">
        <v>0</v>
      </c>
      <c r="I19" s="15">
        <v>0</v>
      </c>
      <c r="K19" s="16">
        <v>0</v>
      </c>
    </row>
    <row r="20" spans="1:11" ht="18.75" x14ac:dyDescent="0.25">
      <c r="A20" s="13" t="s">
        <v>179</v>
      </c>
      <c r="C20" s="15">
        <v>0</v>
      </c>
      <c r="E20" s="15">
        <v>0</v>
      </c>
      <c r="G20" s="15">
        <v>0</v>
      </c>
      <c r="I20" s="15">
        <v>0</v>
      </c>
      <c r="K20" s="16">
        <v>0</v>
      </c>
    </row>
    <row r="21" spans="1:11" ht="18.75" x14ac:dyDescent="0.25">
      <c r="A21" s="13" t="s">
        <v>180</v>
      </c>
      <c r="C21" s="15">
        <v>0</v>
      </c>
      <c r="E21" s="15">
        <v>0</v>
      </c>
      <c r="G21" s="15">
        <v>0</v>
      </c>
      <c r="I21" s="15">
        <v>0</v>
      </c>
      <c r="K21" s="16">
        <v>0</v>
      </c>
    </row>
    <row r="22" spans="1:11" ht="18.75" x14ac:dyDescent="0.25">
      <c r="A22" s="13" t="s">
        <v>24</v>
      </c>
      <c r="C22" s="15">
        <v>0</v>
      </c>
      <c r="E22" s="15">
        <v>-6337283585</v>
      </c>
      <c r="G22" s="15">
        <v>16908301970</v>
      </c>
      <c r="I22" s="15">
        <v>10571018385</v>
      </c>
      <c r="K22" s="16">
        <v>4.1199396537576934E-2</v>
      </c>
    </row>
    <row r="23" spans="1:11" ht="18.75" x14ac:dyDescent="0.25">
      <c r="A23" s="13" t="s">
        <v>181</v>
      </c>
      <c r="C23" s="15">
        <v>0</v>
      </c>
      <c r="E23" s="15">
        <v>0</v>
      </c>
      <c r="G23" s="15">
        <v>0</v>
      </c>
      <c r="I23" s="15">
        <v>0</v>
      </c>
      <c r="K23" s="16">
        <v>0</v>
      </c>
    </row>
    <row r="24" spans="1:11" ht="18.75" x14ac:dyDescent="0.25">
      <c r="A24" s="13" t="s">
        <v>182</v>
      </c>
      <c r="C24" s="15">
        <v>0</v>
      </c>
      <c r="E24" s="15">
        <v>890859658</v>
      </c>
      <c r="G24" s="15">
        <v>0</v>
      </c>
      <c r="I24" s="15">
        <v>890859658</v>
      </c>
      <c r="K24" s="16">
        <v>3.4720288029536114E-3</v>
      </c>
    </row>
    <row r="25" spans="1:11" ht="18.75" x14ac:dyDescent="0.25">
      <c r="A25" s="13" t="s">
        <v>183</v>
      </c>
      <c r="C25" s="15">
        <v>0</v>
      </c>
      <c r="E25" s="15">
        <v>0</v>
      </c>
      <c r="G25" s="15">
        <v>0</v>
      </c>
      <c r="I25" s="15">
        <v>0</v>
      </c>
      <c r="K25" s="16">
        <v>0</v>
      </c>
    </row>
    <row r="26" spans="1:11" ht="37.5" x14ac:dyDescent="0.25">
      <c r="A26" s="13" t="s">
        <v>184</v>
      </c>
      <c r="C26" s="15">
        <v>0</v>
      </c>
      <c r="E26" s="15">
        <v>0</v>
      </c>
      <c r="G26" s="15">
        <v>0</v>
      </c>
      <c r="I26" s="15">
        <v>0</v>
      </c>
      <c r="K26" s="16">
        <v>0</v>
      </c>
    </row>
    <row r="27" spans="1:11" ht="18.75" x14ac:dyDescent="0.25">
      <c r="A27" s="13" t="s">
        <v>185</v>
      </c>
      <c r="C27" s="15">
        <v>0</v>
      </c>
      <c r="E27" s="15">
        <v>0</v>
      </c>
      <c r="G27" s="15">
        <v>0</v>
      </c>
      <c r="I27" s="15">
        <v>0</v>
      </c>
      <c r="K27" s="16">
        <v>0</v>
      </c>
    </row>
    <row r="28" spans="1:11" ht="18.75" x14ac:dyDescent="0.25">
      <c r="A28" s="13" t="s">
        <v>186</v>
      </c>
      <c r="C28" s="15">
        <v>0</v>
      </c>
      <c r="E28" s="15">
        <v>0</v>
      </c>
      <c r="G28" s="15">
        <v>0</v>
      </c>
      <c r="I28" s="15">
        <v>0</v>
      </c>
      <c r="K28" s="16">
        <v>0</v>
      </c>
    </row>
    <row r="29" spans="1:11" ht="18.75" x14ac:dyDescent="0.25">
      <c r="A29" s="13" t="s">
        <v>186</v>
      </c>
      <c r="C29" s="15">
        <v>0</v>
      </c>
      <c r="E29" s="15">
        <v>0</v>
      </c>
      <c r="G29" s="15">
        <v>0</v>
      </c>
      <c r="I29" s="15">
        <v>0</v>
      </c>
      <c r="K29" s="16">
        <v>0</v>
      </c>
    </row>
    <row r="30" spans="1:11" ht="18.75" x14ac:dyDescent="0.25">
      <c r="A30" s="13" t="s">
        <v>187</v>
      </c>
      <c r="C30" s="15">
        <v>0</v>
      </c>
      <c r="E30" s="15">
        <v>0</v>
      </c>
      <c r="G30" s="15">
        <v>0</v>
      </c>
      <c r="I30" s="15">
        <v>0</v>
      </c>
      <c r="K30" s="16">
        <v>0</v>
      </c>
    </row>
    <row r="31" spans="1:11" ht="18.75" x14ac:dyDescent="0.25">
      <c r="A31" s="13" t="s">
        <v>188</v>
      </c>
      <c r="C31" s="15">
        <v>0</v>
      </c>
      <c r="E31" s="15">
        <v>0</v>
      </c>
      <c r="G31" s="15">
        <v>0</v>
      </c>
      <c r="I31" s="15">
        <v>0</v>
      </c>
      <c r="K31" s="16">
        <v>0</v>
      </c>
    </row>
    <row r="32" spans="1:11" ht="18.75" x14ac:dyDescent="0.25">
      <c r="A32" s="13" t="s">
        <v>189</v>
      </c>
      <c r="C32" s="15">
        <v>0</v>
      </c>
      <c r="E32" s="15">
        <v>0</v>
      </c>
      <c r="G32" s="15">
        <v>0</v>
      </c>
      <c r="I32" s="15">
        <v>0</v>
      </c>
      <c r="K32" s="16">
        <v>0</v>
      </c>
    </row>
    <row r="33" spans="1:11" ht="37.5" x14ac:dyDescent="0.25">
      <c r="A33" s="13" t="s">
        <v>190</v>
      </c>
      <c r="C33" s="15">
        <v>0</v>
      </c>
      <c r="E33" s="15">
        <v>9287607960</v>
      </c>
      <c r="G33" s="15">
        <v>0</v>
      </c>
      <c r="I33" s="15">
        <v>9287607960</v>
      </c>
      <c r="K33" s="16">
        <v>3.6197443736599458E-2</v>
      </c>
    </row>
    <row r="34" spans="1:11" ht="18.75" x14ac:dyDescent="0.25">
      <c r="A34" s="13" t="s">
        <v>191</v>
      </c>
      <c r="C34" s="15">
        <v>0</v>
      </c>
      <c r="E34" s="15">
        <v>17084300</v>
      </c>
      <c r="G34" s="15">
        <v>0</v>
      </c>
      <c r="I34" s="15">
        <v>17084300</v>
      </c>
      <c r="K34" s="16">
        <v>6.6584204532809131E-5</v>
      </c>
    </row>
    <row r="35" spans="1:11" ht="18.75" x14ac:dyDescent="0.25">
      <c r="A35" s="13" t="s">
        <v>27</v>
      </c>
      <c r="C35" s="15">
        <v>0</v>
      </c>
      <c r="E35" s="15">
        <v>-266610487</v>
      </c>
      <c r="G35" s="15">
        <v>0</v>
      </c>
      <c r="I35" s="15">
        <v>-266610487</v>
      </c>
      <c r="K35" s="16">
        <v>-1.0390854291366838E-3</v>
      </c>
    </row>
    <row r="36" spans="1:11" ht="18.75" x14ac:dyDescent="0.25">
      <c r="A36" s="13" t="s">
        <v>28</v>
      </c>
      <c r="C36" s="15">
        <v>0</v>
      </c>
      <c r="E36" s="15">
        <v>-1204945949</v>
      </c>
      <c r="G36" s="15">
        <v>0</v>
      </c>
      <c r="I36" s="15">
        <v>-1204945949</v>
      </c>
      <c r="K36" s="16">
        <v>-4.6961460240803428E-3</v>
      </c>
    </row>
    <row r="37" spans="1:11" ht="18.75" x14ac:dyDescent="0.25">
      <c r="A37" s="13" t="s">
        <v>29</v>
      </c>
      <c r="C37" s="15">
        <v>0</v>
      </c>
      <c r="E37" s="15">
        <v>-884445837</v>
      </c>
      <c r="G37" s="15">
        <v>0</v>
      </c>
      <c r="I37" s="15">
        <v>-884445837</v>
      </c>
      <c r="K37" s="16">
        <v>-3.4470316319076323E-3</v>
      </c>
    </row>
    <row r="38" spans="1:11" ht="18.75" x14ac:dyDescent="0.25">
      <c r="A38" s="13" t="s">
        <v>192</v>
      </c>
      <c r="C38" s="15">
        <v>0</v>
      </c>
      <c r="E38" s="15">
        <v>0</v>
      </c>
      <c r="G38" s="15">
        <v>0</v>
      </c>
      <c r="I38" s="15">
        <v>0</v>
      </c>
      <c r="K38" s="16">
        <v>0</v>
      </c>
    </row>
    <row r="39" spans="1:11" ht="18.75" x14ac:dyDescent="0.25">
      <c r="A39" s="13" t="s">
        <v>193</v>
      </c>
      <c r="C39" s="15">
        <v>0</v>
      </c>
      <c r="E39" s="15">
        <v>0</v>
      </c>
      <c r="G39" s="15">
        <v>0</v>
      </c>
      <c r="I39" s="15">
        <v>0</v>
      </c>
      <c r="K39" s="16">
        <v>0</v>
      </c>
    </row>
    <row r="40" spans="1:11" ht="18.75" x14ac:dyDescent="0.25">
      <c r="A40" s="13" t="s">
        <v>194</v>
      </c>
      <c r="C40" s="15">
        <v>0</v>
      </c>
      <c r="E40" s="15">
        <v>0</v>
      </c>
      <c r="G40" s="15">
        <v>0</v>
      </c>
      <c r="I40" s="15">
        <v>0</v>
      </c>
      <c r="K40" s="16">
        <v>0</v>
      </c>
    </row>
    <row r="41" spans="1:11" ht="18.75" x14ac:dyDescent="0.25">
      <c r="A41" s="13" t="s">
        <v>31</v>
      </c>
      <c r="C41" s="15">
        <v>0</v>
      </c>
      <c r="E41" s="15">
        <v>7720348630</v>
      </c>
      <c r="G41" s="15">
        <v>0</v>
      </c>
      <c r="I41" s="15">
        <v>7720348630</v>
      </c>
      <c r="K41" s="16">
        <v>3.008922064377895E-2</v>
      </c>
    </row>
    <row r="42" spans="1:11" ht="18.75" x14ac:dyDescent="0.25">
      <c r="A42" s="13" t="s">
        <v>32</v>
      </c>
      <c r="C42" s="15">
        <v>0</v>
      </c>
      <c r="E42" s="15">
        <v>433863063</v>
      </c>
      <c r="G42" s="15">
        <v>0</v>
      </c>
      <c r="I42" s="15">
        <v>433863063</v>
      </c>
      <c r="K42" s="16">
        <v>1.6909341867107843E-3</v>
      </c>
    </row>
    <row r="43" spans="1:11" ht="18.75" x14ac:dyDescent="0.25">
      <c r="A43" s="13" t="s">
        <v>33</v>
      </c>
      <c r="C43" s="15">
        <v>0</v>
      </c>
      <c r="E43" s="15">
        <v>3923316540</v>
      </c>
      <c r="G43" s="15">
        <v>0</v>
      </c>
      <c r="I43" s="15">
        <v>3923316540</v>
      </c>
      <c r="K43" s="16">
        <v>1.5290700288938558E-2</v>
      </c>
    </row>
    <row r="44" spans="1:11" ht="18.75" x14ac:dyDescent="0.25">
      <c r="A44" s="13" t="s">
        <v>34</v>
      </c>
      <c r="C44" s="15">
        <v>0</v>
      </c>
      <c r="E44" s="15">
        <v>-94246397</v>
      </c>
      <c r="G44" s="15">
        <v>0</v>
      </c>
      <c r="I44" s="15">
        <v>-94246397</v>
      </c>
      <c r="K44" s="16">
        <v>-3.6731510066718146E-4</v>
      </c>
    </row>
    <row r="45" spans="1:11" ht="18.75" x14ac:dyDescent="0.25">
      <c r="A45" s="13" t="s">
        <v>35</v>
      </c>
      <c r="C45" s="15">
        <v>0</v>
      </c>
      <c r="E45" s="15">
        <v>-177033816</v>
      </c>
      <c r="G45" s="15">
        <v>0</v>
      </c>
      <c r="I45" s="15">
        <v>-177033816</v>
      </c>
      <c r="K45" s="16">
        <v>-6.8997007859658848E-4</v>
      </c>
    </row>
    <row r="46" spans="1:11" ht="18.75" x14ac:dyDescent="0.25">
      <c r="A46" s="13" t="s">
        <v>36</v>
      </c>
      <c r="C46" s="15">
        <v>0</v>
      </c>
      <c r="E46" s="15">
        <v>-143116281</v>
      </c>
      <c r="G46" s="15">
        <v>0</v>
      </c>
      <c r="I46" s="15">
        <v>-143116281</v>
      </c>
      <c r="K46" s="16">
        <v>-5.5778016811218391E-4</v>
      </c>
    </row>
    <row r="47" spans="1:11" ht="37.5" x14ac:dyDescent="0.25">
      <c r="A47" s="13" t="s">
        <v>195</v>
      </c>
      <c r="C47" s="15">
        <v>0</v>
      </c>
      <c r="E47" s="15">
        <v>0</v>
      </c>
      <c r="G47" s="15">
        <v>0</v>
      </c>
      <c r="I47" s="15">
        <v>0</v>
      </c>
      <c r="K47" s="16">
        <v>0</v>
      </c>
    </row>
    <row r="48" spans="1:11" ht="18.75" x14ac:dyDescent="0.25">
      <c r="A48" s="13" t="s">
        <v>37</v>
      </c>
      <c r="C48" s="15">
        <v>7745172120</v>
      </c>
      <c r="E48" s="15">
        <v>-5402301486</v>
      </c>
      <c r="G48" s="15">
        <v>0</v>
      </c>
      <c r="I48" s="15">
        <v>2342870634</v>
      </c>
      <c r="K48" s="16">
        <v>9.1310839477279256E-3</v>
      </c>
    </row>
    <row r="49" spans="1:11" ht="18.75" x14ac:dyDescent="0.25">
      <c r="A49" s="13" t="s">
        <v>196</v>
      </c>
      <c r="C49" s="15">
        <v>0</v>
      </c>
      <c r="E49" s="15">
        <v>0</v>
      </c>
      <c r="G49" s="15">
        <v>0</v>
      </c>
      <c r="I49" s="15">
        <v>0</v>
      </c>
      <c r="K49" s="16">
        <v>0</v>
      </c>
    </row>
    <row r="50" spans="1:11" ht="18.75" x14ac:dyDescent="0.25">
      <c r="A50" s="13" t="s">
        <v>38</v>
      </c>
      <c r="C50" s="15">
        <v>0</v>
      </c>
      <c r="E50" s="15">
        <v>14667832769</v>
      </c>
      <c r="G50" s="15">
        <v>-2992133896</v>
      </c>
      <c r="I50" s="15">
        <v>11675698873</v>
      </c>
      <c r="K50" s="16">
        <v>4.5504768812495738E-2</v>
      </c>
    </row>
    <row r="51" spans="1:11" ht="18.75" x14ac:dyDescent="0.25">
      <c r="A51" s="13" t="s">
        <v>39</v>
      </c>
      <c r="C51" s="15">
        <v>0</v>
      </c>
      <c r="E51" s="15">
        <v>112158132</v>
      </c>
      <c r="G51" s="15">
        <v>10742791772</v>
      </c>
      <c r="I51" s="15">
        <v>10854949904</v>
      </c>
      <c r="K51" s="16">
        <v>4.2305988808516166E-2</v>
      </c>
    </row>
    <row r="52" spans="1:11" ht="18.75" x14ac:dyDescent="0.25">
      <c r="A52" s="13" t="s">
        <v>197</v>
      </c>
      <c r="C52" s="15">
        <v>0</v>
      </c>
      <c r="E52" s="15">
        <v>0</v>
      </c>
      <c r="G52" s="15">
        <v>0</v>
      </c>
      <c r="I52" s="15">
        <v>0</v>
      </c>
      <c r="K52" s="16">
        <v>0</v>
      </c>
    </row>
    <row r="53" spans="1:11" ht="18.75" x14ac:dyDescent="0.25">
      <c r="A53" s="13" t="s">
        <v>40</v>
      </c>
      <c r="C53" s="15">
        <v>0</v>
      </c>
      <c r="E53" s="15">
        <v>1224721678</v>
      </c>
      <c r="G53" s="15">
        <v>0</v>
      </c>
      <c r="I53" s="15">
        <v>1224721678</v>
      </c>
      <c r="K53" s="16">
        <v>4.7732197809519381E-3</v>
      </c>
    </row>
    <row r="54" spans="1:11" ht="18.75" x14ac:dyDescent="0.25">
      <c r="A54" s="13" t="s">
        <v>198</v>
      </c>
      <c r="C54" s="15">
        <v>0</v>
      </c>
      <c r="E54" s="15">
        <v>0</v>
      </c>
      <c r="G54" s="15">
        <v>0</v>
      </c>
      <c r="I54" s="15">
        <v>0</v>
      </c>
      <c r="K54" s="16">
        <v>0</v>
      </c>
    </row>
    <row r="55" spans="1:11" ht="18.75" x14ac:dyDescent="0.25">
      <c r="A55" s="13" t="s">
        <v>41</v>
      </c>
      <c r="C55" s="15">
        <v>0</v>
      </c>
      <c r="E55" s="15">
        <v>396506664</v>
      </c>
      <c r="G55" s="15">
        <v>0</v>
      </c>
      <c r="I55" s="15">
        <v>396506664</v>
      </c>
      <c r="K55" s="16">
        <v>1.5453416771186309E-3</v>
      </c>
    </row>
    <row r="56" spans="1:11" ht="18.75" x14ac:dyDescent="0.25">
      <c r="A56" s="13" t="s">
        <v>42</v>
      </c>
      <c r="C56" s="15">
        <v>0</v>
      </c>
      <c r="E56" s="15">
        <v>1125982702</v>
      </c>
      <c r="G56" s="15">
        <v>0</v>
      </c>
      <c r="I56" s="15">
        <v>1125982702</v>
      </c>
      <c r="K56" s="16">
        <v>4.38839534135862E-3</v>
      </c>
    </row>
    <row r="57" spans="1:11" ht="18.75" x14ac:dyDescent="0.25">
      <c r="A57" s="13" t="s">
        <v>43</v>
      </c>
      <c r="C57" s="15">
        <v>0</v>
      </c>
      <c r="E57" s="15">
        <v>935067169</v>
      </c>
      <c r="G57" s="15">
        <v>0</v>
      </c>
      <c r="I57" s="15">
        <v>935067169</v>
      </c>
      <c r="K57" s="16">
        <v>3.6443227777907669E-3</v>
      </c>
    </row>
    <row r="58" spans="1:11" ht="18.75" x14ac:dyDescent="0.25">
      <c r="A58" s="13" t="s">
        <v>44</v>
      </c>
      <c r="C58" s="15">
        <v>0</v>
      </c>
      <c r="E58" s="15">
        <v>1147784618</v>
      </c>
      <c r="G58" s="15">
        <v>0</v>
      </c>
      <c r="I58" s="15">
        <v>1147784618</v>
      </c>
      <c r="K58" s="16">
        <v>4.4733659420944484E-3</v>
      </c>
    </row>
    <row r="59" spans="1:11" ht="18.75" x14ac:dyDescent="0.25">
      <c r="A59" s="13" t="s">
        <v>199</v>
      </c>
      <c r="C59" s="15">
        <v>0</v>
      </c>
      <c r="E59" s="15">
        <v>0</v>
      </c>
      <c r="G59" s="15">
        <v>0</v>
      </c>
      <c r="I59" s="15">
        <v>0</v>
      </c>
      <c r="K59" s="16">
        <v>0</v>
      </c>
    </row>
    <row r="60" spans="1:11" ht="18.75" x14ac:dyDescent="0.25">
      <c r="A60" s="13" t="s">
        <v>45</v>
      </c>
      <c r="C60" s="15">
        <v>0</v>
      </c>
      <c r="E60" s="15">
        <v>2064683527</v>
      </c>
      <c r="G60" s="15">
        <v>0</v>
      </c>
      <c r="I60" s="15">
        <v>2064683527</v>
      </c>
      <c r="K60" s="16">
        <v>8.0468798989299962E-3</v>
      </c>
    </row>
    <row r="61" spans="1:11" ht="18.75" x14ac:dyDescent="0.25">
      <c r="A61" s="13" t="s">
        <v>200</v>
      </c>
      <c r="C61" s="15">
        <v>0</v>
      </c>
      <c r="E61" s="15">
        <v>0</v>
      </c>
      <c r="G61" s="15">
        <v>0</v>
      </c>
      <c r="I61" s="15">
        <v>0</v>
      </c>
      <c r="K61" s="16">
        <v>0</v>
      </c>
    </row>
    <row r="62" spans="1:11" ht="37.5" x14ac:dyDescent="0.25">
      <c r="A62" s="13" t="s">
        <v>201</v>
      </c>
      <c r="C62" s="15">
        <v>0</v>
      </c>
      <c r="E62" s="15">
        <v>558566925</v>
      </c>
      <c r="G62" s="15">
        <v>-620270266</v>
      </c>
      <c r="I62" s="15">
        <v>-61703341</v>
      </c>
      <c r="K62" s="16">
        <v>-2.4048207286816943E-4</v>
      </c>
    </row>
    <row r="63" spans="1:11" ht="37.5" x14ac:dyDescent="0.25">
      <c r="A63" s="13" t="s">
        <v>47</v>
      </c>
      <c r="C63" s="15">
        <v>0</v>
      </c>
      <c r="E63" s="15">
        <v>-261668752</v>
      </c>
      <c r="G63" s="15">
        <v>0</v>
      </c>
      <c r="I63" s="15">
        <v>-261668752</v>
      </c>
      <c r="K63" s="16">
        <v>-1.0198255534621206E-3</v>
      </c>
    </row>
    <row r="64" spans="1:11" ht="37.5" x14ac:dyDescent="0.25">
      <c r="A64" s="13" t="s">
        <v>48</v>
      </c>
      <c r="C64" s="15">
        <v>0</v>
      </c>
      <c r="E64" s="15">
        <v>517049646</v>
      </c>
      <c r="G64" s="15">
        <v>0</v>
      </c>
      <c r="I64" s="15">
        <v>517049646</v>
      </c>
      <c r="K64" s="16">
        <v>2.0151448629958822E-3</v>
      </c>
    </row>
    <row r="65" spans="1:11" ht="18.75" x14ac:dyDescent="0.25">
      <c r="A65" s="13" t="s">
        <v>202</v>
      </c>
      <c r="C65" s="15">
        <v>0</v>
      </c>
      <c r="E65" s="15">
        <v>0</v>
      </c>
      <c r="G65" s="15">
        <v>0</v>
      </c>
      <c r="I65" s="15">
        <v>0</v>
      </c>
      <c r="K65" s="16">
        <v>0</v>
      </c>
    </row>
    <row r="66" spans="1:11" ht="37.5" x14ac:dyDescent="0.25">
      <c r="A66" s="13" t="s">
        <v>49</v>
      </c>
      <c r="C66" s="15">
        <v>0</v>
      </c>
      <c r="E66" s="15">
        <v>29111761517</v>
      </c>
      <c r="G66" s="15">
        <v>7904295150</v>
      </c>
      <c r="I66" s="15">
        <v>37016056667</v>
      </c>
      <c r="K66" s="16">
        <v>0.14426606229775765</v>
      </c>
    </row>
    <row r="67" spans="1:11" ht="37.5" x14ac:dyDescent="0.25">
      <c r="A67" s="13" t="s">
        <v>203</v>
      </c>
      <c r="C67" s="15">
        <v>0</v>
      </c>
      <c r="E67" s="15">
        <v>0</v>
      </c>
      <c r="G67" s="15">
        <v>0</v>
      </c>
      <c r="I67" s="15">
        <v>0</v>
      </c>
      <c r="K67" s="16">
        <v>0</v>
      </c>
    </row>
    <row r="68" spans="1:11" ht="18.75" x14ac:dyDescent="0.25">
      <c r="A68" s="13" t="s">
        <v>204</v>
      </c>
      <c r="C68" s="15">
        <v>0</v>
      </c>
      <c r="E68" s="15">
        <v>0</v>
      </c>
      <c r="G68" s="15">
        <v>0</v>
      </c>
      <c r="I68" s="15">
        <v>0</v>
      </c>
      <c r="K68" s="16">
        <v>0</v>
      </c>
    </row>
    <row r="69" spans="1:11" ht="18.75" x14ac:dyDescent="0.25">
      <c r="A69" s="13" t="s">
        <v>50</v>
      </c>
      <c r="C69" s="15">
        <v>0</v>
      </c>
      <c r="E69" s="15">
        <v>6629995404</v>
      </c>
      <c r="G69" s="15">
        <v>0</v>
      </c>
      <c r="I69" s="15">
        <v>6629995404</v>
      </c>
      <c r="K69" s="16">
        <v>2.5839687317099354E-2</v>
      </c>
    </row>
    <row r="70" spans="1:11" ht="18.75" x14ac:dyDescent="0.25">
      <c r="A70" s="13" t="s">
        <v>205</v>
      </c>
      <c r="C70" s="15">
        <v>0</v>
      </c>
      <c r="E70" s="15">
        <v>0</v>
      </c>
      <c r="G70" s="15">
        <v>0</v>
      </c>
      <c r="I70" s="15">
        <v>0</v>
      </c>
      <c r="K70" s="16">
        <v>0</v>
      </c>
    </row>
    <row r="71" spans="1:11" ht="18.75" x14ac:dyDescent="0.25">
      <c r="A71" s="13" t="s">
        <v>206</v>
      </c>
      <c r="C71" s="15">
        <v>0</v>
      </c>
      <c r="E71" s="15">
        <v>0</v>
      </c>
      <c r="G71" s="15">
        <v>0</v>
      </c>
      <c r="I71" s="15">
        <v>0</v>
      </c>
      <c r="K71" s="16">
        <v>0</v>
      </c>
    </row>
    <row r="72" spans="1:11" ht="18.75" x14ac:dyDescent="0.25">
      <c r="A72" s="13" t="s">
        <v>51</v>
      </c>
      <c r="C72" s="15">
        <v>0</v>
      </c>
      <c r="E72" s="15">
        <v>1127387675</v>
      </c>
      <c r="G72" s="15">
        <v>0</v>
      </c>
      <c r="I72" s="15">
        <v>1127387675</v>
      </c>
      <c r="K72" s="16">
        <v>4.3938710710985018E-3</v>
      </c>
    </row>
    <row r="73" spans="1:11" ht="18.75" x14ac:dyDescent="0.25">
      <c r="A73" s="13" t="s">
        <v>52</v>
      </c>
      <c r="C73" s="15">
        <v>0</v>
      </c>
      <c r="E73" s="15">
        <v>-179012988</v>
      </c>
      <c r="G73" s="15">
        <v>0</v>
      </c>
      <c r="I73" s="15">
        <v>-179012988</v>
      </c>
      <c r="K73" s="16">
        <v>-6.9768368660239554E-4</v>
      </c>
    </row>
    <row r="74" spans="1:11" ht="18.75" x14ac:dyDescent="0.25">
      <c r="A74" s="13" t="s">
        <v>207</v>
      </c>
      <c r="C74" s="15">
        <v>0</v>
      </c>
      <c r="E74" s="15">
        <v>0</v>
      </c>
      <c r="G74" s="15">
        <v>0</v>
      </c>
      <c r="I74" s="15">
        <v>0</v>
      </c>
      <c r="K74" s="16">
        <v>0</v>
      </c>
    </row>
    <row r="75" spans="1:11" ht="18.75" x14ac:dyDescent="0.25">
      <c r="A75" s="13" t="s">
        <v>54</v>
      </c>
      <c r="C75" s="15">
        <v>0</v>
      </c>
      <c r="E75" s="15">
        <v>-1646879932</v>
      </c>
      <c r="G75" s="15">
        <v>0</v>
      </c>
      <c r="I75" s="15">
        <v>-1646879932</v>
      </c>
      <c r="K75" s="16">
        <v>-6.4185357452905172E-3</v>
      </c>
    </row>
    <row r="76" spans="1:11" ht="18.75" x14ac:dyDescent="0.25">
      <c r="A76" s="13" t="s">
        <v>55</v>
      </c>
      <c r="C76" s="15">
        <v>0</v>
      </c>
      <c r="E76" s="15">
        <v>18649920979</v>
      </c>
      <c r="G76" s="15">
        <v>3629909323</v>
      </c>
      <c r="I76" s="15">
        <v>22279830302</v>
      </c>
      <c r="K76" s="16">
        <v>8.6833219844222265E-2</v>
      </c>
    </row>
    <row r="77" spans="1:11" ht="18.75" x14ac:dyDescent="0.25">
      <c r="A77" s="13" t="s">
        <v>56</v>
      </c>
      <c r="C77" s="15">
        <v>0</v>
      </c>
      <c r="E77" s="15">
        <v>1024777652</v>
      </c>
      <c r="G77" s="15">
        <v>0</v>
      </c>
      <c r="I77" s="15">
        <v>1024777652</v>
      </c>
      <c r="K77" s="16">
        <v>3.9939596460738741E-3</v>
      </c>
    </row>
    <row r="78" spans="1:11" ht="18.75" x14ac:dyDescent="0.25">
      <c r="A78" s="13" t="s">
        <v>57</v>
      </c>
      <c r="C78" s="15">
        <v>0</v>
      </c>
      <c r="E78" s="15">
        <v>2909981970</v>
      </c>
      <c r="G78" s="15">
        <v>0</v>
      </c>
      <c r="I78" s="15">
        <v>2909981970</v>
      </c>
      <c r="K78" s="16">
        <v>1.134133881266817E-2</v>
      </c>
    </row>
    <row r="79" spans="1:11" ht="18.75" x14ac:dyDescent="0.25">
      <c r="A79" s="13" t="s">
        <v>58</v>
      </c>
      <c r="C79" s="15">
        <v>0</v>
      </c>
      <c r="E79" s="15">
        <v>3559748343</v>
      </c>
      <c r="G79" s="15">
        <v>0</v>
      </c>
      <c r="I79" s="15">
        <v>3559748343</v>
      </c>
      <c r="K79" s="16">
        <v>1.3873732711064566E-2</v>
      </c>
    </row>
    <row r="80" spans="1:11" ht="18.75" x14ac:dyDescent="0.25">
      <c r="A80" s="13" t="s">
        <v>59</v>
      </c>
      <c r="C80" s="15">
        <v>0</v>
      </c>
      <c r="E80" s="15">
        <v>8238034575</v>
      </c>
      <c r="G80" s="15">
        <v>7589084305</v>
      </c>
      <c r="I80" s="15">
        <v>15827118880</v>
      </c>
      <c r="K80" s="16">
        <v>6.1684477600545816E-2</v>
      </c>
    </row>
    <row r="81" spans="1:11" ht="18.75" x14ac:dyDescent="0.25">
      <c r="A81" s="13" t="s">
        <v>208</v>
      </c>
      <c r="C81" s="15">
        <v>0</v>
      </c>
      <c r="E81" s="15">
        <v>0</v>
      </c>
      <c r="G81" s="15">
        <v>0</v>
      </c>
      <c r="I81" s="15">
        <v>0</v>
      </c>
      <c r="K81" s="16">
        <v>0</v>
      </c>
    </row>
    <row r="82" spans="1:11" ht="18.75" x14ac:dyDescent="0.25">
      <c r="A82" s="13" t="s">
        <v>60</v>
      </c>
      <c r="C82" s="15">
        <v>0</v>
      </c>
      <c r="E82" s="15">
        <v>2016078688</v>
      </c>
      <c r="G82" s="15">
        <v>0</v>
      </c>
      <c r="I82" s="15">
        <v>2016078688</v>
      </c>
      <c r="K82" s="16">
        <v>7.857447815598502E-3</v>
      </c>
    </row>
    <row r="83" spans="1:11" ht="37.5" x14ac:dyDescent="0.25">
      <c r="A83" s="13" t="s">
        <v>209</v>
      </c>
      <c r="C83" s="15">
        <v>0</v>
      </c>
      <c r="E83" s="15">
        <v>0</v>
      </c>
      <c r="G83" s="15">
        <v>0</v>
      </c>
      <c r="I83" s="15">
        <v>0</v>
      </c>
      <c r="K83" s="16">
        <v>0</v>
      </c>
    </row>
    <row r="84" spans="1:11" ht="18.75" x14ac:dyDescent="0.25">
      <c r="A84" s="13" t="s">
        <v>210</v>
      </c>
      <c r="C84" s="15">
        <v>0</v>
      </c>
      <c r="E84" s="15">
        <v>0</v>
      </c>
      <c r="G84" s="15">
        <v>0</v>
      </c>
      <c r="I84" s="15">
        <v>0</v>
      </c>
      <c r="K84" s="16">
        <v>0</v>
      </c>
    </row>
    <row r="85" spans="1:11" ht="18.75" x14ac:dyDescent="0.25">
      <c r="A85" s="13" t="s">
        <v>211</v>
      </c>
      <c r="C85" s="15">
        <v>0</v>
      </c>
      <c r="E85" s="15">
        <v>0</v>
      </c>
      <c r="G85" s="15">
        <v>0</v>
      </c>
      <c r="I85" s="15">
        <v>0</v>
      </c>
      <c r="K85" s="16">
        <v>0</v>
      </c>
    </row>
    <row r="86" spans="1:11" ht="18.75" x14ac:dyDescent="0.25">
      <c r="A86" s="13" t="s">
        <v>61</v>
      </c>
      <c r="C86" s="15">
        <v>5735526400</v>
      </c>
      <c r="E86" s="15">
        <v>172072592</v>
      </c>
      <c r="G86" s="15">
        <v>0</v>
      </c>
      <c r="I86" s="15">
        <v>5907598992</v>
      </c>
      <c r="K86" s="16">
        <v>2.3024225726611277E-2</v>
      </c>
    </row>
    <row r="87" spans="1:11" ht="18.75" x14ac:dyDescent="0.25">
      <c r="A87" s="13" t="s">
        <v>212</v>
      </c>
      <c r="C87" s="15">
        <v>0</v>
      </c>
      <c r="E87" s="15">
        <v>0</v>
      </c>
      <c r="G87" s="15">
        <v>0</v>
      </c>
      <c r="I87" s="15">
        <v>0</v>
      </c>
      <c r="K87" s="16">
        <v>0</v>
      </c>
    </row>
    <row r="88" spans="1:11" ht="18.75" x14ac:dyDescent="0.25">
      <c r="A88" s="13" t="s">
        <v>213</v>
      </c>
      <c r="C88" s="15">
        <v>0</v>
      </c>
      <c r="E88" s="15">
        <v>0</v>
      </c>
      <c r="G88" s="15">
        <v>0</v>
      </c>
      <c r="I88" s="15">
        <v>0</v>
      </c>
      <c r="K88" s="16">
        <v>0</v>
      </c>
    </row>
    <row r="89" spans="1:11" ht="18.75" x14ac:dyDescent="0.25">
      <c r="A89" s="13" t="s">
        <v>214</v>
      </c>
      <c r="C89" s="15">
        <v>0</v>
      </c>
      <c r="E89" s="15">
        <v>0</v>
      </c>
      <c r="G89" s="15">
        <v>0</v>
      </c>
      <c r="I89" s="15">
        <v>0</v>
      </c>
      <c r="K89" s="16">
        <v>0</v>
      </c>
    </row>
    <row r="90" spans="1:11" ht="18.75" x14ac:dyDescent="0.25">
      <c r="A90" s="13" t="s">
        <v>215</v>
      </c>
      <c r="C90" s="15">
        <v>0</v>
      </c>
      <c r="E90" s="15">
        <v>0</v>
      </c>
      <c r="G90" s="15">
        <v>0</v>
      </c>
      <c r="I90" s="15">
        <v>0</v>
      </c>
      <c r="K90" s="16">
        <v>0</v>
      </c>
    </row>
    <row r="91" spans="1:11" ht="18.75" x14ac:dyDescent="0.25">
      <c r="A91" s="13" t="s">
        <v>62</v>
      </c>
      <c r="C91" s="15">
        <v>0</v>
      </c>
      <c r="E91" s="15">
        <v>25439523378</v>
      </c>
      <c r="G91" s="15">
        <v>5302961045</v>
      </c>
      <c r="I91" s="15">
        <v>30742484423</v>
      </c>
      <c r="K91" s="16">
        <v>0.11981549555250906</v>
      </c>
    </row>
    <row r="92" spans="1:11" ht="18.75" x14ac:dyDescent="0.25">
      <c r="A92" s="13" t="s">
        <v>63</v>
      </c>
      <c r="C92" s="15">
        <v>0</v>
      </c>
      <c r="E92" s="15">
        <v>989986437</v>
      </c>
      <c r="G92" s="15">
        <v>0</v>
      </c>
      <c r="I92" s="15">
        <v>989986437</v>
      </c>
      <c r="K92" s="16">
        <v>3.8583646626385018E-3</v>
      </c>
    </row>
    <row r="93" spans="1:11" ht="18.75" x14ac:dyDescent="0.25">
      <c r="A93" s="13" t="s">
        <v>64</v>
      </c>
      <c r="C93" s="15">
        <v>0</v>
      </c>
      <c r="E93" s="15">
        <v>-65240595</v>
      </c>
      <c r="G93" s="15">
        <v>-78726950</v>
      </c>
      <c r="I93" s="15">
        <v>-143967545</v>
      </c>
      <c r="K93" s="16">
        <v>-5.6109787713669291E-4</v>
      </c>
    </row>
    <row r="94" spans="1:11" ht="18.75" x14ac:dyDescent="0.25">
      <c r="A94" s="13" t="s">
        <v>65</v>
      </c>
      <c r="C94" s="15">
        <v>0</v>
      </c>
      <c r="E94" s="15">
        <v>-66303</v>
      </c>
      <c r="G94" s="15">
        <v>0</v>
      </c>
      <c r="I94" s="15">
        <v>-66303</v>
      </c>
      <c r="K94" s="16">
        <v>-2.5840874446941596E-7</v>
      </c>
    </row>
    <row r="95" spans="1:11" ht="18.75" x14ac:dyDescent="0.25">
      <c r="A95" s="13" t="s">
        <v>66</v>
      </c>
      <c r="C95" s="15">
        <v>0</v>
      </c>
      <c r="E95" s="15">
        <v>30273569626</v>
      </c>
      <c r="G95" s="15">
        <v>0</v>
      </c>
      <c r="I95" s="15">
        <v>30273569626</v>
      </c>
      <c r="K95" s="16">
        <v>0.11798795103784304</v>
      </c>
    </row>
    <row r="96" spans="1:11" ht="18.75" x14ac:dyDescent="0.25">
      <c r="A96" s="13" t="s">
        <v>67</v>
      </c>
      <c r="C96" s="15">
        <v>0</v>
      </c>
      <c r="E96" s="15">
        <v>10275869113</v>
      </c>
      <c r="G96" s="15">
        <v>-1802863863</v>
      </c>
      <c r="I96" s="15">
        <v>8473005250</v>
      </c>
      <c r="K96" s="16">
        <v>3.302261810981811E-2</v>
      </c>
    </row>
    <row r="97" spans="1:11" ht="18.75" x14ac:dyDescent="0.25">
      <c r="A97" s="13" t="s">
        <v>216</v>
      </c>
      <c r="C97" s="15">
        <v>0</v>
      </c>
      <c r="E97" s="15">
        <v>0</v>
      </c>
      <c r="G97" s="15">
        <v>0</v>
      </c>
      <c r="I97" s="15">
        <v>0</v>
      </c>
      <c r="K97" s="16">
        <v>0</v>
      </c>
    </row>
    <row r="98" spans="1:11" ht="18.75" x14ac:dyDescent="0.25">
      <c r="A98" s="13" t="s">
        <v>68</v>
      </c>
      <c r="C98" s="15">
        <v>0</v>
      </c>
      <c r="E98" s="15">
        <v>6090092256</v>
      </c>
      <c r="G98" s="15">
        <v>0</v>
      </c>
      <c r="I98" s="15">
        <v>6090092256</v>
      </c>
      <c r="K98" s="16">
        <v>2.3735473411095623E-2</v>
      </c>
    </row>
    <row r="99" spans="1:11" ht="18.75" x14ac:dyDescent="0.25">
      <c r="A99" s="13" t="s">
        <v>217</v>
      </c>
      <c r="C99" s="15">
        <v>0</v>
      </c>
      <c r="E99" s="15">
        <v>0</v>
      </c>
      <c r="G99" s="15">
        <v>0</v>
      </c>
      <c r="I99" s="15">
        <v>0</v>
      </c>
      <c r="K99" s="16">
        <v>0</v>
      </c>
    </row>
    <row r="100" spans="1:11" ht="18.75" x14ac:dyDescent="0.25">
      <c r="A100" s="13" t="s">
        <v>69</v>
      </c>
      <c r="C100" s="15">
        <v>0</v>
      </c>
      <c r="E100" s="15">
        <v>-1306236047</v>
      </c>
      <c r="G100" s="15">
        <v>0</v>
      </c>
      <c r="I100" s="15">
        <v>-1306236047</v>
      </c>
      <c r="K100" s="16">
        <v>-5.0909131847120502E-3</v>
      </c>
    </row>
    <row r="101" spans="1:11" ht="18.75" x14ac:dyDescent="0.25">
      <c r="A101" s="13" t="s">
        <v>70</v>
      </c>
      <c r="C101" s="15">
        <v>0</v>
      </c>
      <c r="E101" s="15">
        <v>-1690653997</v>
      </c>
      <c r="G101" s="15">
        <v>0</v>
      </c>
      <c r="I101" s="15">
        <v>-1690653997</v>
      </c>
      <c r="K101" s="16">
        <v>-6.589140411398727E-3</v>
      </c>
    </row>
    <row r="102" spans="1:11" ht="18.75" x14ac:dyDescent="0.25">
      <c r="A102" s="13" t="s">
        <v>71</v>
      </c>
      <c r="C102" s="15">
        <v>0</v>
      </c>
      <c r="E102" s="15">
        <v>382083754</v>
      </c>
      <c r="G102" s="15">
        <v>0</v>
      </c>
      <c r="I102" s="15">
        <v>382083754</v>
      </c>
      <c r="K102" s="16">
        <v>1.4891299511832225E-3</v>
      </c>
    </row>
    <row r="103" spans="1:11" ht="18.75" x14ac:dyDescent="0.25">
      <c r="A103" s="13" t="s">
        <v>218</v>
      </c>
      <c r="C103" s="15">
        <v>0</v>
      </c>
      <c r="E103" s="15">
        <v>0</v>
      </c>
      <c r="G103" s="15">
        <v>0</v>
      </c>
      <c r="I103" s="15">
        <v>0</v>
      </c>
      <c r="K103" s="16">
        <v>0</v>
      </c>
    </row>
    <row r="104" spans="1:11" ht="18.75" x14ac:dyDescent="0.25">
      <c r="A104" s="13" t="s">
        <v>219</v>
      </c>
      <c r="C104" s="15">
        <v>0</v>
      </c>
      <c r="E104" s="15">
        <v>0</v>
      </c>
      <c r="G104" s="15">
        <v>0</v>
      </c>
      <c r="I104" s="15">
        <v>0</v>
      </c>
      <c r="K104" s="16">
        <v>0</v>
      </c>
    </row>
    <row r="105" spans="1:11" ht="18.75" x14ac:dyDescent="0.25">
      <c r="A105" s="13" t="s">
        <v>220</v>
      </c>
      <c r="C105" s="15">
        <v>0</v>
      </c>
      <c r="E105" s="15">
        <v>900210229</v>
      </c>
      <c r="G105" s="15">
        <v>0</v>
      </c>
      <c r="I105" s="15">
        <v>900210229</v>
      </c>
      <c r="K105" s="16">
        <v>3.5084716383031755E-3</v>
      </c>
    </row>
    <row r="106" spans="1:11" ht="18.75" x14ac:dyDescent="0.25">
      <c r="A106" s="13" t="s">
        <v>72</v>
      </c>
      <c r="C106" s="15">
        <v>0</v>
      </c>
      <c r="E106" s="15">
        <v>339537281</v>
      </c>
      <c r="G106" s="15">
        <v>0</v>
      </c>
      <c r="I106" s="15">
        <v>339537281</v>
      </c>
      <c r="K106" s="16">
        <v>1.3233096916243502E-3</v>
      </c>
    </row>
    <row r="107" spans="1:11" ht="18.75" x14ac:dyDescent="0.25">
      <c r="A107" s="13" t="s">
        <v>221</v>
      </c>
      <c r="C107" s="15">
        <v>0</v>
      </c>
      <c r="E107" s="15">
        <v>0</v>
      </c>
      <c r="G107" s="15">
        <v>0</v>
      </c>
      <c r="I107" s="15">
        <v>0</v>
      </c>
      <c r="K107" s="16">
        <v>0</v>
      </c>
    </row>
    <row r="108" spans="1:11" ht="18.75" x14ac:dyDescent="0.25">
      <c r="A108" s="13" t="s">
        <v>222</v>
      </c>
      <c r="C108" s="15">
        <v>0</v>
      </c>
      <c r="E108" s="15">
        <v>0</v>
      </c>
      <c r="G108" s="15">
        <v>0</v>
      </c>
      <c r="I108" s="15">
        <v>0</v>
      </c>
      <c r="K108" s="16">
        <v>0</v>
      </c>
    </row>
    <row r="109" spans="1:11" ht="18.75" x14ac:dyDescent="0.25">
      <c r="A109" s="13" t="s">
        <v>73</v>
      </c>
      <c r="C109" s="15">
        <v>0</v>
      </c>
      <c r="E109" s="15">
        <v>-723500804</v>
      </c>
      <c r="G109" s="15">
        <v>2606366587</v>
      </c>
      <c r="I109" s="15">
        <v>1882865783</v>
      </c>
      <c r="K109" s="16">
        <v>7.338264980309395E-3</v>
      </c>
    </row>
    <row r="110" spans="1:11" ht="18.75" x14ac:dyDescent="0.25">
      <c r="A110" s="13" t="s">
        <v>223</v>
      </c>
      <c r="C110" s="15">
        <v>0</v>
      </c>
      <c r="E110" s="15">
        <v>9195484992</v>
      </c>
      <c r="G110" s="15">
        <v>-950245934</v>
      </c>
      <c r="I110" s="15">
        <v>8245239058</v>
      </c>
      <c r="K110" s="16">
        <v>3.2134924103403621E-2</v>
      </c>
    </row>
    <row r="111" spans="1:11" ht="18.75" x14ac:dyDescent="0.25">
      <c r="A111" s="13" t="s">
        <v>76</v>
      </c>
      <c r="C111" s="15">
        <v>0</v>
      </c>
      <c r="E111" s="15">
        <v>597983133</v>
      </c>
      <c r="G111" s="15">
        <v>0</v>
      </c>
      <c r="I111" s="15">
        <v>597983133</v>
      </c>
      <c r="K111" s="16">
        <v>2.3305743422230938E-3</v>
      </c>
    </row>
    <row r="112" spans="1:11" ht="18.75" x14ac:dyDescent="0.25">
      <c r="A112" s="13" t="s">
        <v>224</v>
      </c>
      <c r="C112" s="15">
        <v>0</v>
      </c>
      <c r="E112" s="15">
        <v>0</v>
      </c>
      <c r="G112" s="15">
        <v>0</v>
      </c>
      <c r="I112" s="15">
        <v>0</v>
      </c>
      <c r="K112" s="16">
        <v>0</v>
      </c>
    </row>
    <row r="113" spans="1:11" ht="18.75" x14ac:dyDescent="0.25">
      <c r="A113" s="13" t="s">
        <v>77</v>
      </c>
      <c r="C113" s="15">
        <v>0</v>
      </c>
      <c r="E113" s="15">
        <v>2345154227</v>
      </c>
      <c r="G113" s="15">
        <v>0</v>
      </c>
      <c r="I113" s="15">
        <v>2345154227</v>
      </c>
      <c r="K113" s="16">
        <v>9.1399840035324767E-3</v>
      </c>
    </row>
    <row r="114" spans="1:11" ht="18.75" x14ac:dyDescent="0.25">
      <c r="A114" s="13" t="s">
        <v>225</v>
      </c>
      <c r="C114" s="15">
        <v>0</v>
      </c>
      <c r="E114" s="15">
        <v>0</v>
      </c>
      <c r="G114" s="15">
        <v>0</v>
      </c>
      <c r="I114" s="15">
        <v>0</v>
      </c>
      <c r="K114" s="16">
        <v>0</v>
      </c>
    </row>
    <row r="115" spans="1:11" ht="37.5" x14ac:dyDescent="0.25">
      <c r="A115" s="13" t="s">
        <v>226</v>
      </c>
      <c r="C115" s="15">
        <v>0</v>
      </c>
      <c r="E115" s="15">
        <v>0</v>
      </c>
      <c r="G115" s="15">
        <v>0</v>
      </c>
      <c r="I115" s="15">
        <v>0</v>
      </c>
      <c r="K115" s="16">
        <v>0</v>
      </c>
    </row>
    <row r="116" spans="1:11" ht="18.75" x14ac:dyDescent="0.25">
      <c r="A116" s="13" t="s">
        <v>80</v>
      </c>
      <c r="C116" s="15">
        <v>0</v>
      </c>
      <c r="E116" s="15">
        <v>10551852938</v>
      </c>
      <c r="G116" s="15">
        <v>-965719763</v>
      </c>
      <c r="I116" s="15">
        <v>9586133175</v>
      </c>
      <c r="K116" s="16">
        <v>3.7360913353368115E-2</v>
      </c>
    </row>
    <row r="117" spans="1:11" ht="18.75" x14ac:dyDescent="0.25">
      <c r="A117" s="13" t="s">
        <v>227</v>
      </c>
      <c r="C117" s="15">
        <v>0</v>
      </c>
      <c r="E117" s="15">
        <v>828255045</v>
      </c>
      <c r="G117" s="15">
        <v>0</v>
      </c>
      <c r="I117" s="15">
        <v>828255045</v>
      </c>
      <c r="K117" s="16">
        <v>3.228034120309935E-3</v>
      </c>
    </row>
    <row r="118" spans="1:11" ht="18.75" x14ac:dyDescent="0.25">
      <c r="A118" s="13" t="s">
        <v>228</v>
      </c>
      <c r="C118" s="15">
        <v>0</v>
      </c>
      <c r="E118" s="15">
        <v>0</v>
      </c>
      <c r="G118" s="15">
        <v>0</v>
      </c>
      <c r="I118" s="15">
        <v>0</v>
      </c>
      <c r="K118" s="16">
        <v>0</v>
      </c>
    </row>
    <row r="119" spans="1:11" ht="19.5" thickBot="1" x14ac:dyDescent="0.3">
      <c r="A119" s="17" t="s">
        <v>81</v>
      </c>
      <c r="C119" s="17">
        <f>SUM(C9:$C$118)</f>
        <v>13480698520</v>
      </c>
      <c r="E119" s="17">
        <f>SUM(E9:$E$118)</f>
        <v>191895241834</v>
      </c>
      <c r="G119" s="17">
        <f>SUM(G9:$G$118)</f>
        <v>51205437836</v>
      </c>
      <c r="I119" s="17">
        <f>SUM(I9:$I$118)</f>
        <v>256581378190</v>
      </c>
      <c r="K119" s="18">
        <f>SUM(K9:$K$118)</f>
        <v>0.99999806633651978</v>
      </c>
    </row>
    <row r="120" spans="1:11" ht="19.5" thickTop="1" x14ac:dyDescent="0.25">
      <c r="C120" s="19"/>
      <c r="E120" s="19"/>
      <c r="G120" s="19"/>
      <c r="I120" s="19"/>
      <c r="K120" s="19"/>
    </row>
  </sheetData>
  <mergeCells count="5">
    <mergeCell ref="A1:K1"/>
    <mergeCell ref="A2:K2"/>
    <mergeCell ref="A3:K3"/>
    <mergeCell ref="A5:K5"/>
    <mergeCell ref="C7:K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O18" sqref="O18"/>
    </sheetView>
  </sheetViews>
  <sheetFormatPr defaultRowHeight="18" x14ac:dyDescent="0.25"/>
  <cols>
    <col min="1" max="1" width="21.285156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7" style="3" customWidth="1"/>
    <col min="8" max="8" width="1.42578125" style="3" customWidth="1"/>
    <col min="9" max="9" width="17" style="3" customWidth="1"/>
    <col min="10" max="10" width="1.42578125" style="3" customWidth="1"/>
    <col min="11" max="11" width="17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7" style="3" customWidth="1"/>
    <col min="18" max="16384" width="9.140625" style="3"/>
  </cols>
  <sheetData>
    <row r="1" spans="1:17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25">
      <c r="A2" s="4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25">
      <c r="A5" s="5" t="s">
        <v>229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21" x14ac:dyDescent="0.25">
      <c r="C7" s="7" t="s">
        <v>148</v>
      </c>
      <c r="D7" s="8"/>
      <c r="E7" s="8"/>
      <c r="F7" s="8"/>
      <c r="G7" s="8"/>
      <c r="H7" s="8"/>
      <c r="I7" s="8"/>
      <c r="J7" s="8"/>
      <c r="K7" s="8"/>
      <c r="M7" s="7" t="s">
        <v>7</v>
      </c>
      <c r="N7" s="8"/>
      <c r="O7" s="8"/>
      <c r="P7" s="8"/>
      <c r="Q7" s="8"/>
    </row>
    <row r="8" spans="1:17" ht="21" x14ac:dyDescent="0.25">
      <c r="C8" s="22" t="s">
        <v>230</v>
      </c>
      <c r="E8" s="22" t="s">
        <v>171</v>
      </c>
      <c r="G8" s="22" t="s">
        <v>172</v>
      </c>
      <c r="I8" s="22" t="s">
        <v>81</v>
      </c>
      <c r="K8" s="22" t="s">
        <v>230</v>
      </c>
      <c r="M8" s="22" t="s">
        <v>171</v>
      </c>
      <c r="O8" s="22" t="s">
        <v>172</v>
      </c>
      <c r="Q8" s="22" t="s">
        <v>81</v>
      </c>
    </row>
    <row r="9" spans="1:17" ht="18.75" x14ac:dyDescent="0.25">
      <c r="A9" s="17" t="s">
        <v>81</v>
      </c>
      <c r="C9" s="17">
        <f>SUM($C$8)</f>
        <v>0</v>
      </c>
      <c r="E9" s="17">
        <f>SUM($E$8)</f>
        <v>0</v>
      </c>
      <c r="G9" s="17">
        <f>SUM($G$8)</f>
        <v>0</v>
      </c>
      <c r="I9" s="17">
        <f>SUM($I$8)</f>
        <v>0</v>
      </c>
      <c r="K9" s="17">
        <f>SUM($K$8)</f>
        <v>0</v>
      </c>
      <c r="M9" s="17">
        <f>SUM($M$8)</f>
        <v>0</v>
      </c>
      <c r="O9" s="17">
        <f>SUM($O$8)</f>
        <v>0</v>
      </c>
      <c r="Q9" s="17">
        <f>SUM($Q$8)</f>
        <v>0</v>
      </c>
    </row>
    <row r="10" spans="1:17" ht="18.75" x14ac:dyDescent="0.25">
      <c r="C10" s="19"/>
      <c r="E10" s="19"/>
      <c r="G10" s="19"/>
      <c r="I10" s="19"/>
      <c r="K10" s="19"/>
      <c r="M10" s="19"/>
      <c r="O10" s="19"/>
      <c r="Q10" s="1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O12" sqref="O12"/>
    </sheetView>
  </sheetViews>
  <sheetFormatPr defaultRowHeight="18" x14ac:dyDescent="0.25"/>
  <cols>
    <col min="1" max="1" width="25.5703125" style="3" customWidth="1"/>
    <col min="2" max="2" width="1.42578125" style="3" customWidth="1"/>
    <col min="3" max="3" width="17" style="3" customWidth="1"/>
    <col min="4" max="4" width="1.42578125" style="3" customWidth="1"/>
    <col min="5" max="5" width="17" style="3" customWidth="1"/>
    <col min="6" max="6" width="1.42578125" style="3" customWidth="1"/>
    <col min="7" max="7" width="14.140625" style="3" customWidth="1"/>
    <col min="8" max="8" width="1.42578125" style="3" customWidth="1"/>
    <col min="9" max="9" width="17" style="3" customWidth="1"/>
    <col min="10" max="10" width="1.42578125" style="3" customWidth="1"/>
    <col min="11" max="11" width="14.140625" style="3" customWidth="1"/>
    <col min="12" max="16384" width="9.140625" style="3"/>
  </cols>
  <sheetData>
    <row r="1" spans="1:11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 x14ac:dyDescent="0.25">
      <c r="A2" s="4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21" x14ac:dyDescent="0.25">
      <c r="A5" s="5" t="s">
        <v>231</v>
      </c>
      <c r="B5" s="6"/>
      <c r="C5" s="6"/>
      <c r="D5" s="6"/>
      <c r="E5" s="6"/>
      <c r="F5" s="6"/>
      <c r="G5" s="6"/>
      <c r="H5" s="6"/>
      <c r="I5" s="6"/>
      <c r="J5" s="6"/>
      <c r="K5" s="6"/>
    </row>
    <row r="7" spans="1:11" ht="21" x14ac:dyDescent="0.25">
      <c r="A7" s="7" t="s">
        <v>232</v>
      </c>
      <c r="B7" s="8"/>
      <c r="C7" s="8"/>
      <c r="E7" s="7" t="s">
        <v>148</v>
      </c>
      <c r="F7" s="8"/>
      <c r="G7" s="8"/>
      <c r="I7" s="7" t="s">
        <v>7</v>
      </c>
      <c r="J7" s="8"/>
      <c r="K7" s="8"/>
    </row>
    <row r="8" spans="1:11" ht="42" x14ac:dyDescent="0.25">
      <c r="A8" s="22" t="s">
        <v>233</v>
      </c>
      <c r="C8" s="22" t="s">
        <v>108</v>
      </c>
      <c r="E8" s="22" t="s">
        <v>234</v>
      </c>
      <c r="G8" s="22" t="s">
        <v>235</v>
      </c>
      <c r="I8" s="22" t="s">
        <v>234</v>
      </c>
      <c r="K8" s="22" t="s">
        <v>235</v>
      </c>
    </row>
    <row r="9" spans="1:11" ht="18.75" x14ac:dyDescent="0.25">
      <c r="A9" s="13" t="s">
        <v>236</v>
      </c>
      <c r="C9" s="14" t="s">
        <v>121</v>
      </c>
      <c r="E9" s="15">
        <v>496143</v>
      </c>
      <c r="G9" s="16">
        <f>E9/E10</f>
        <v>1</v>
      </c>
    </row>
    <row r="10" spans="1:11" ht="18.75" x14ac:dyDescent="0.25">
      <c r="A10" s="17" t="s">
        <v>81</v>
      </c>
      <c r="E10" s="17">
        <f>SUM(E9:$E$9)</f>
        <v>496143</v>
      </c>
      <c r="G10" s="18">
        <f>SUM(G9:$G$9)</f>
        <v>1</v>
      </c>
      <c r="I10" s="17">
        <f>SUM(I9:$I$9)</f>
        <v>0</v>
      </c>
      <c r="K10" s="18">
        <f>SUM(K9:$K$9)</f>
        <v>0</v>
      </c>
    </row>
    <row r="11" spans="1:11" ht="18.75" x14ac:dyDescent="0.25">
      <c r="E11" s="19"/>
      <c r="G11" s="19"/>
      <c r="I11" s="19"/>
      <c r="K11" s="1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0"/>
  <sheetViews>
    <sheetView rightToLeft="1" workbookViewId="0">
      <selection activeCell="J20" sqref="J20"/>
    </sheetView>
  </sheetViews>
  <sheetFormatPr defaultRowHeight="18" x14ac:dyDescent="0.25"/>
  <cols>
    <col min="1" max="1" width="25.5703125" style="3" customWidth="1"/>
    <col min="2" max="2" width="1.42578125" style="3" customWidth="1"/>
    <col min="3" max="3" width="18.42578125" style="3" customWidth="1"/>
    <col min="4" max="4" width="1.42578125" style="3" customWidth="1"/>
    <col min="5" max="5" width="18.42578125" style="3" customWidth="1"/>
    <col min="6" max="16384" width="9.140625" style="3"/>
  </cols>
  <sheetData>
    <row r="1" spans="1:5" ht="20.100000000000001" customHeight="1" x14ac:dyDescent="0.25">
      <c r="A1" s="4" t="s">
        <v>0</v>
      </c>
      <c r="B1" s="2"/>
      <c r="C1" s="2"/>
      <c r="D1" s="2"/>
      <c r="E1" s="2"/>
    </row>
    <row r="2" spans="1:5" ht="20.100000000000001" customHeight="1" x14ac:dyDescent="0.25">
      <c r="A2" s="4" t="s">
        <v>132</v>
      </c>
      <c r="B2" s="2"/>
      <c r="C2" s="2"/>
      <c r="D2" s="2"/>
      <c r="E2" s="2"/>
    </row>
    <row r="3" spans="1:5" ht="20.100000000000001" customHeight="1" x14ac:dyDescent="0.25">
      <c r="A3" s="4" t="s">
        <v>2</v>
      </c>
      <c r="B3" s="2"/>
      <c r="C3" s="2"/>
      <c r="D3" s="2"/>
      <c r="E3" s="2"/>
    </row>
    <row r="5" spans="1:5" ht="21" x14ac:dyDescent="0.25">
      <c r="A5" s="5" t="s">
        <v>237</v>
      </c>
      <c r="B5" s="6"/>
      <c r="C5" s="6"/>
      <c r="D5" s="6"/>
      <c r="E5" s="6"/>
    </row>
    <row r="7" spans="1:5" ht="21" x14ac:dyDescent="0.25">
      <c r="C7" s="21" t="s">
        <v>148</v>
      </c>
      <c r="E7" s="21" t="s">
        <v>7</v>
      </c>
    </row>
    <row r="8" spans="1:5" ht="21" x14ac:dyDescent="0.25">
      <c r="A8" s="22" t="s">
        <v>144</v>
      </c>
      <c r="C8" s="22" t="s">
        <v>112</v>
      </c>
      <c r="E8" s="22" t="s">
        <v>112</v>
      </c>
    </row>
    <row r="9" spans="1:5" ht="18.75" x14ac:dyDescent="0.25">
      <c r="A9" s="17" t="s">
        <v>81</v>
      </c>
      <c r="C9" s="17">
        <f>SUM($C$8)</f>
        <v>0</v>
      </c>
      <c r="E9" s="17">
        <f>SUM($E$8)</f>
        <v>0</v>
      </c>
    </row>
    <row r="10" spans="1:5" ht="18.75" x14ac:dyDescent="0.25">
      <c r="C10" s="19"/>
      <c r="E10" s="1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6"/>
  <sheetViews>
    <sheetView rightToLeft="1" workbookViewId="0">
      <selection activeCell="K20" sqref="K20"/>
    </sheetView>
  </sheetViews>
  <sheetFormatPr defaultRowHeight="18" x14ac:dyDescent="0.25"/>
  <cols>
    <col min="1" max="1" width="18.140625" style="3" bestFit="1" customWidth="1"/>
    <col min="2" max="2" width="1.42578125" style="3" customWidth="1"/>
    <col min="3" max="3" width="14.85546875" style="3" bestFit="1" customWidth="1"/>
    <col min="4" max="4" width="1.42578125" style="3" customWidth="1"/>
    <col min="5" max="5" width="21.28515625" style="3" bestFit="1" customWidth="1"/>
    <col min="6" max="6" width="1.42578125" style="3" customWidth="1"/>
    <col min="7" max="7" width="21.28515625" style="3" bestFit="1" customWidth="1"/>
    <col min="8" max="8" width="1.42578125" style="3" customWidth="1"/>
    <col min="9" max="9" width="13.5703125" style="3" bestFit="1" customWidth="1"/>
    <col min="10" max="10" width="19.42578125" style="3" bestFit="1" customWidth="1"/>
    <col min="11" max="11" width="1.42578125" style="3" customWidth="1"/>
    <col min="12" max="12" width="14.85546875" style="3" bestFit="1" customWidth="1"/>
    <col min="13" max="13" width="19.42578125" style="3" bestFit="1" customWidth="1"/>
    <col min="14" max="14" width="1.42578125" style="3" customWidth="1"/>
    <col min="15" max="15" width="14.85546875" style="3" bestFit="1" customWidth="1"/>
    <col min="16" max="16" width="1.42578125" style="3" customWidth="1"/>
    <col min="17" max="17" width="14" style="3" bestFit="1" customWidth="1"/>
    <col min="18" max="18" width="1.42578125" style="3" customWidth="1"/>
    <col min="19" max="19" width="21.28515625" style="3" bestFit="1" customWidth="1"/>
    <col min="20" max="20" width="1.42578125" style="3" customWidth="1"/>
    <col min="21" max="21" width="21.28515625" style="3" bestFit="1" customWidth="1"/>
    <col min="22" max="22" width="1.42578125" style="3" customWidth="1"/>
    <col min="23" max="23" width="15.7109375" style="3" bestFit="1" customWidth="1"/>
    <col min="24" max="16384" width="9.140625" style="3"/>
  </cols>
  <sheetData>
    <row r="1" spans="1:23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0.100000000000001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5" spans="1:23" ht="21" x14ac:dyDescent="0.25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2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8" spans="1:23" ht="21" x14ac:dyDescent="0.25">
      <c r="C8" s="7" t="s">
        <v>5</v>
      </c>
      <c r="D8" s="8"/>
      <c r="E8" s="8"/>
      <c r="F8" s="8"/>
      <c r="G8" s="8"/>
      <c r="I8" s="7" t="s">
        <v>6</v>
      </c>
      <c r="J8" s="8"/>
      <c r="K8" s="8"/>
      <c r="L8" s="8"/>
      <c r="M8" s="8"/>
      <c r="O8" s="7" t="s">
        <v>7</v>
      </c>
      <c r="P8" s="8"/>
      <c r="Q8" s="8"/>
      <c r="R8" s="8"/>
      <c r="S8" s="8"/>
      <c r="T8" s="8"/>
      <c r="U8" s="8"/>
      <c r="V8" s="8"/>
      <c r="W8" s="8"/>
    </row>
    <row r="9" spans="1:23" ht="18.75" x14ac:dyDescent="0.25">
      <c r="A9" s="9" t="s">
        <v>8</v>
      </c>
      <c r="C9" s="9" t="s">
        <v>9</v>
      </c>
      <c r="E9" s="9" t="s">
        <v>10</v>
      </c>
      <c r="G9" s="9" t="s">
        <v>11</v>
      </c>
      <c r="I9" s="9" t="s">
        <v>12</v>
      </c>
      <c r="J9" s="2"/>
      <c r="L9" s="9" t="s">
        <v>13</v>
      </c>
      <c r="M9" s="2"/>
      <c r="O9" s="9" t="s">
        <v>9</v>
      </c>
      <c r="Q9" s="10" t="s">
        <v>14</v>
      </c>
      <c r="S9" s="9" t="s">
        <v>10</v>
      </c>
      <c r="U9" s="9" t="s">
        <v>11</v>
      </c>
      <c r="W9" s="10" t="s">
        <v>15</v>
      </c>
    </row>
    <row r="10" spans="1:23" ht="18.75" x14ac:dyDescent="0.25">
      <c r="A10" s="11"/>
      <c r="C10" s="11"/>
      <c r="E10" s="11"/>
      <c r="G10" s="11"/>
      <c r="I10" s="12" t="s">
        <v>9</v>
      </c>
      <c r="J10" s="12" t="s">
        <v>10</v>
      </c>
      <c r="L10" s="12" t="s">
        <v>9</v>
      </c>
      <c r="M10" s="12" t="s">
        <v>16</v>
      </c>
      <c r="O10" s="11"/>
      <c r="Q10" s="11"/>
      <c r="S10" s="11"/>
      <c r="U10" s="11"/>
      <c r="W10" s="11"/>
    </row>
    <row r="11" spans="1:23" ht="37.5" x14ac:dyDescent="0.25">
      <c r="A11" s="13" t="s">
        <v>17</v>
      </c>
      <c r="H11" s="14"/>
      <c r="I11" s="15">
        <v>3450913</v>
      </c>
      <c r="J11" s="15">
        <v>27614395381</v>
      </c>
      <c r="L11" s="15">
        <v>0</v>
      </c>
      <c r="M11" s="15">
        <v>0</v>
      </c>
      <c r="O11" s="15">
        <v>3450913</v>
      </c>
      <c r="Q11" s="15">
        <v>8050</v>
      </c>
      <c r="S11" s="15">
        <v>27614395381</v>
      </c>
      <c r="U11" s="15">
        <v>27614559545</v>
      </c>
      <c r="W11" s="16">
        <v>9.1880807168150409E-3</v>
      </c>
    </row>
    <row r="12" spans="1:23" ht="18.75" x14ac:dyDescent="0.25">
      <c r="A12" s="13" t="s">
        <v>18</v>
      </c>
      <c r="C12" s="15">
        <v>10000000</v>
      </c>
      <c r="E12" s="15">
        <v>24929695866</v>
      </c>
      <c r="G12" s="15">
        <v>30815550000</v>
      </c>
      <c r="N12" s="14"/>
      <c r="O12" s="15">
        <v>10000000</v>
      </c>
      <c r="Q12" s="15">
        <v>2910</v>
      </c>
      <c r="S12" s="15">
        <v>24929695866</v>
      </c>
      <c r="U12" s="15">
        <v>28926855000</v>
      </c>
      <c r="W12" s="16">
        <v>9.6247154762867954E-3</v>
      </c>
    </row>
    <row r="13" spans="1:23" ht="18.75" x14ac:dyDescent="0.25">
      <c r="A13" s="13" t="s">
        <v>19</v>
      </c>
      <c r="C13" s="15">
        <v>1062934</v>
      </c>
      <c r="E13" s="15">
        <v>9016822996</v>
      </c>
      <c r="G13" s="15">
        <v>9002313304</v>
      </c>
      <c r="N13" s="14"/>
      <c r="O13" s="15">
        <v>1062934</v>
      </c>
      <c r="Q13" s="15">
        <v>7460</v>
      </c>
      <c r="S13" s="15">
        <v>9016822996</v>
      </c>
      <c r="U13" s="15">
        <v>7882307189</v>
      </c>
      <c r="W13" s="16">
        <v>2.6226481928579852E-3</v>
      </c>
    </row>
    <row r="14" spans="1:23" ht="18.75" x14ac:dyDescent="0.25">
      <c r="A14" s="13" t="s">
        <v>20</v>
      </c>
      <c r="C14" s="15">
        <v>3762777</v>
      </c>
      <c r="E14" s="15">
        <v>8245733020</v>
      </c>
      <c r="G14" s="15">
        <v>9145249826</v>
      </c>
      <c r="N14" s="14"/>
      <c r="O14" s="15">
        <v>4063799</v>
      </c>
      <c r="Q14" s="15">
        <v>2321</v>
      </c>
      <c r="S14" s="15">
        <v>8245733020</v>
      </c>
      <c r="U14" s="15">
        <v>9375956618</v>
      </c>
      <c r="W14" s="16">
        <v>3.1196241266552554E-3</v>
      </c>
    </row>
    <row r="15" spans="1:23" ht="18.75" x14ac:dyDescent="0.25">
      <c r="A15" s="13" t="s">
        <v>21</v>
      </c>
      <c r="C15" s="15">
        <v>6000000</v>
      </c>
      <c r="E15" s="15">
        <v>19876394056</v>
      </c>
      <c r="G15" s="15">
        <v>15644358900</v>
      </c>
      <c r="N15" s="14"/>
      <c r="O15" s="15">
        <v>6000000</v>
      </c>
      <c r="Q15" s="15">
        <v>3229</v>
      </c>
      <c r="S15" s="15">
        <v>19876394056</v>
      </c>
      <c r="U15" s="15">
        <v>19258724700</v>
      </c>
      <c r="W15" s="16">
        <v>6.4078775820474365E-3</v>
      </c>
    </row>
    <row r="16" spans="1:23" ht="18.75" x14ac:dyDescent="0.25">
      <c r="A16" s="13" t="s">
        <v>22</v>
      </c>
      <c r="C16" s="15">
        <v>5100000</v>
      </c>
      <c r="E16" s="15">
        <v>27417545391</v>
      </c>
      <c r="G16" s="15">
        <v>17480170440</v>
      </c>
      <c r="N16" s="14"/>
      <c r="O16" s="15">
        <v>6590486</v>
      </c>
      <c r="Q16" s="15">
        <v>3054</v>
      </c>
      <c r="S16" s="15">
        <v>27417545391</v>
      </c>
      <c r="U16" s="15">
        <v>20007586546</v>
      </c>
      <c r="W16" s="16">
        <v>6.6570433554713673E-3</v>
      </c>
    </row>
    <row r="17" spans="1:23" ht="18.75" x14ac:dyDescent="0.25">
      <c r="A17" s="13" t="s">
        <v>23</v>
      </c>
      <c r="C17" s="15">
        <v>53000000</v>
      </c>
      <c r="E17" s="15">
        <v>21067750603</v>
      </c>
      <c r="G17" s="15">
        <v>184132851750</v>
      </c>
      <c r="I17" s="15">
        <v>0</v>
      </c>
      <c r="J17" s="15">
        <v>0</v>
      </c>
      <c r="L17" s="15">
        <v>16403786</v>
      </c>
      <c r="M17" s="15">
        <v>56101796525</v>
      </c>
      <c r="O17" s="15">
        <v>36596214</v>
      </c>
      <c r="Q17" s="15">
        <v>3405</v>
      </c>
      <c r="S17" s="15">
        <v>14547168105</v>
      </c>
      <c r="U17" s="15">
        <v>123868678523</v>
      </c>
      <c r="W17" s="16">
        <v>4.1214324447213915E-2</v>
      </c>
    </row>
    <row r="18" spans="1:23" ht="18.75" x14ac:dyDescent="0.25">
      <c r="A18" s="13" t="s">
        <v>24</v>
      </c>
      <c r="C18" s="15">
        <v>106589884</v>
      </c>
      <c r="E18" s="15">
        <v>42730225606</v>
      </c>
      <c r="G18" s="15">
        <v>238930045299</v>
      </c>
      <c r="I18" s="15">
        <v>0</v>
      </c>
      <c r="J18" s="15">
        <v>0</v>
      </c>
      <c r="L18" s="15">
        <v>28970524</v>
      </c>
      <c r="M18" s="15">
        <v>65014061499</v>
      </c>
      <c r="O18" s="15">
        <v>77619360</v>
      </c>
      <c r="Q18" s="15">
        <v>2386</v>
      </c>
      <c r="S18" s="15">
        <v>31116393412</v>
      </c>
      <c r="U18" s="15">
        <v>184097854192</v>
      </c>
      <c r="W18" s="16">
        <v>6.1254134484821546E-2</v>
      </c>
    </row>
    <row r="19" spans="1:23" ht="18.75" x14ac:dyDescent="0.25">
      <c r="A19" s="13" t="s">
        <v>25</v>
      </c>
      <c r="C19" s="15">
        <v>5896000</v>
      </c>
      <c r="E19" s="15">
        <v>19608409112</v>
      </c>
      <c r="G19" s="15">
        <v>14154118902</v>
      </c>
      <c r="N19" s="14"/>
      <c r="O19" s="15">
        <v>5896000</v>
      </c>
      <c r="Q19" s="15">
        <v>2567</v>
      </c>
      <c r="S19" s="15">
        <v>19608409112</v>
      </c>
      <c r="U19" s="15">
        <v>15044978560</v>
      </c>
      <c r="W19" s="16">
        <v>5.005854870390682E-3</v>
      </c>
    </row>
    <row r="20" spans="1:23" ht="37.5" x14ac:dyDescent="0.25">
      <c r="A20" s="13" t="s">
        <v>26</v>
      </c>
      <c r="C20" s="15">
        <v>20400000</v>
      </c>
      <c r="E20" s="15">
        <v>47338579527</v>
      </c>
      <c r="G20" s="15">
        <v>39279686940</v>
      </c>
      <c r="N20" s="14"/>
      <c r="O20" s="15">
        <v>20400000</v>
      </c>
      <c r="Q20" s="15">
        <v>2395</v>
      </c>
      <c r="S20" s="15">
        <v>47338579527</v>
      </c>
      <c r="U20" s="15">
        <v>48567294900</v>
      </c>
      <c r="W20" s="16">
        <v>1.6159599613072863E-2</v>
      </c>
    </row>
    <row r="21" spans="1:23" ht="18.75" x14ac:dyDescent="0.25">
      <c r="A21" s="13" t="s">
        <v>27</v>
      </c>
      <c r="H21" s="14"/>
      <c r="I21" s="15">
        <v>901966</v>
      </c>
      <c r="J21" s="15">
        <v>26788017849</v>
      </c>
      <c r="L21" s="15">
        <v>0</v>
      </c>
      <c r="M21" s="15">
        <v>0</v>
      </c>
      <c r="O21" s="15">
        <v>901966</v>
      </c>
      <c r="Q21" s="15">
        <v>29580</v>
      </c>
      <c r="S21" s="15">
        <v>26788017849</v>
      </c>
      <c r="U21" s="15">
        <v>26521407362</v>
      </c>
      <c r="W21" s="16">
        <v>8.8243606119624129E-3</v>
      </c>
    </row>
    <row r="22" spans="1:23" ht="18.75" x14ac:dyDescent="0.25">
      <c r="A22" s="13" t="s">
        <v>28</v>
      </c>
      <c r="H22" s="14"/>
      <c r="I22" s="15">
        <v>906145</v>
      </c>
      <c r="J22" s="15">
        <v>41108323219</v>
      </c>
      <c r="L22" s="15">
        <v>0</v>
      </c>
      <c r="M22" s="15">
        <v>0</v>
      </c>
      <c r="O22" s="15">
        <v>906145</v>
      </c>
      <c r="Q22" s="15">
        <v>44300</v>
      </c>
      <c r="S22" s="15">
        <v>41108323219</v>
      </c>
      <c r="U22" s="15">
        <v>39903377270</v>
      </c>
      <c r="W22" s="16">
        <v>1.3276889339220589E-2</v>
      </c>
    </row>
    <row r="23" spans="1:23" ht="18.75" x14ac:dyDescent="0.25">
      <c r="A23" s="13" t="s">
        <v>29</v>
      </c>
      <c r="H23" s="14"/>
      <c r="I23" s="15">
        <v>861061</v>
      </c>
      <c r="J23" s="15">
        <v>26545457695</v>
      </c>
      <c r="L23" s="15">
        <v>0</v>
      </c>
      <c r="M23" s="15">
        <v>0</v>
      </c>
      <c r="O23" s="15">
        <v>861061</v>
      </c>
      <c r="Q23" s="15">
        <v>29980</v>
      </c>
      <c r="S23" s="15">
        <v>26545457695</v>
      </c>
      <c r="U23" s="15">
        <v>25661011858</v>
      </c>
      <c r="W23" s="16">
        <v>8.538084695583795E-3</v>
      </c>
    </row>
    <row r="24" spans="1:23" ht="18.75" x14ac:dyDescent="0.25">
      <c r="A24" s="13" t="s">
        <v>30</v>
      </c>
      <c r="C24" s="15">
        <v>107416</v>
      </c>
      <c r="E24" s="15">
        <v>1392129599</v>
      </c>
      <c r="G24" s="15">
        <v>1210849760</v>
      </c>
      <c r="N24" s="14"/>
      <c r="O24" s="15">
        <v>107416</v>
      </c>
      <c r="Q24" s="15">
        <v>11500</v>
      </c>
      <c r="S24" s="15">
        <v>1392129599</v>
      </c>
      <c r="U24" s="15">
        <v>1227934060</v>
      </c>
      <c r="W24" s="16">
        <v>4.0856553369323002E-4</v>
      </c>
    </row>
    <row r="25" spans="1:23" ht="18.75" x14ac:dyDescent="0.25">
      <c r="A25" s="13" t="s">
        <v>31</v>
      </c>
      <c r="C25" s="15">
        <v>18019860</v>
      </c>
      <c r="E25" s="15">
        <v>85828019267</v>
      </c>
      <c r="G25" s="15">
        <v>72402898289</v>
      </c>
      <c r="N25" s="14"/>
      <c r="O25" s="15">
        <v>18019860</v>
      </c>
      <c r="Q25" s="15">
        <v>4473</v>
      </c>
      <c r="S25" s="15">
        <v>85828019267</v>
      </c>
      <c r="U25" s="15">
        <v>80123246919</v>
      </c>
      <c r="W25" s="16">
        <v>2.6659083907726838E-2</v>
      </c>
    </row>
    <row r="26" spans="1:23" ht="37.5" x14ac:dyDescent="0.25">
      <c r="A26" s="13" t="s">
        <v>32</v>
      </c>
      <c r="C26" s="15">
        <v>3140000</v>
      </c>
      <c r="E26" s="15">
        <v>8311163032</v>
      </c>
      <c r="G26" s="15">
        <v>9170429346</v>
      </c>
      <c r="N26" s="14"/>
      <c r="O26" s="15">
        <v>3140000</v>
      </c>
      <c r="Q26" s="15">
        <v>3077</v>
      </c>
      <c r="S26" s="15">
        <v>8311163032</v>
      </c>
      <c r="U26" s="15">
        <v>9604292409</v>
      </c>
      <c r="W26" s="16">
        <v>3.1955973709442693E-3</v>
      </c>
    </row>
    <row r="27" spans="1:23" ht="18.75" x14ac:dyDescent="0.25">
      <c r="A27" s="13" t="s">
        <v>33</v>
      </c>
      <c r="C27" s="15">
        <v>14300000</v>
      </c>
      <c r="E27" s="15">
        <v>44291128422</v>
      </c>
      <c r="G27" s="15">
        <v>33888357360</v>
      </c>
      <c r="N27" s="14"/>
      <c r="O27" s="15">
        <v>14300000</v>
      </c>
      <c r="Q27" s="15">
        <v>2660</v>
      </c>
      <c r="S27" s="15">
        <v>44291128422</v>
      </c>
      <c r="U27" s="15">
        <v>37811673900</v>
      </c>
      <c r="W27" s="16">
        <v>1.2580925336322926E-2</v>
      </c>
    </row>
    <row r="28" spans="1:23" ht="18.75" x14ac:dyDescent="0.25">
      <c r="A28" s="13" t="s">
        <v>34</v>
      </c>
      <c r="C28" s="15">
        <v>2370263</v>
      </c>
      <c r="E28" s="15">
        <v>17670829157</v>
      </c>
      <c r="G28" s="15">
        <v>16705173940</v>
      </c>
      <c r="N28" s="14"/>
      <c r="O28" s="15">
        <v>2370263</v>
      </c>
      <c r="Q28" s="15">
        <v>7050</v>
      </c>
      <c r="S28" s="15">
        <v>17670829157</v>
      </c>
      <c r="U28" s="15">
        <v>16610927543</v>
      </c>
      <c r="W28" s="16">
        <v>5.5268867423918259E-3</v>
      </c>
    </row>
    <row r="29" spans="1:23" ht="18.75" x14ac:dyDescent="0.25">
      <c r="A29" s="13" t="s">
        <v>35</v>
      </c>
      <c r="C29" s="15">
        <v>11130842</v>
      </c>
      <c r="E29" s="15">
        <v>24601436373</v>
      </c>
      <c r="G29" s="15">
        <v>22505423839</v>
      </c>
      <c r="N29" s="14"/>
      <c r="O29" s="15">
        <v>11130842</v>
      </c>
      <c r="Q29" s="15">
        <v>2018</v>
      </c>
      <c r="S29" s="15">
        <v>24601436373</v>
      </c>
      <c r="U29" s="15">
        <v>22328390023</v>
      </c>
      <c r="W29" s="16">
        <v>7.4292349104296265E-3</v>
      </c>
    </row>
    <row r="30" spans="1:23" ht="18.75" x14ac:dyDescent="0.25">
      <c r="A30" s="13" t="s">
        <v>36</v>
      </c>
      <c r="C30" s="15">
        <v>1028378</v>
      </c>
      <c r="E30" s="15">
        <v>7860615347</v>
      </c>
      <c r="G30" s="15">
        <v>5826877160</v>
      </c>
      <c r="N30" s="14"/>
      <c r="O30" s="15">
        <v>1028378</v>
      </c>
      <c r="Q30" s="15">
        <v>5560</v>
      </c>
      <c r="S30" s="15">
        <v>7860615347</v>
      </c>
      <c r="U30" s="15">
        <v>5683760879</v>
      </c>
      <c r="W30" s="16">
        <v>1.8911347706352711E-3</v>
      </c>
    </row>
    <row r="31" spans="1:23" ht="18.75" x14ac:dyDescent="0.25">
      <c r="A31" s="13" t="s">
        <v>37</v>
      </c>
      <c r="C31" s="15">
        <v>6508548</v>
      </c>
      <c r="E31" s="15">
        <v>35392041231</v>
      </c>
      <c r="G31" s="15">
        <v>32737300025</v>
      </c>
      <c r="N31" s="14"/>
      <c r="O31" s="15">
        <v>6508548</v>
      </c>
      <c r="Q31" s="15">
        <v>4225</v>
      </c>
      <c r="S31" s="15">
        <v>35392041231</v>
      </c>
      <c r="U31" s="15">
        <v>27334998539</v>
      </c>
      <c r="W31" s="16">
        <v>9.0950635139074153E-3</v>
      </c>
    </row>
    <row r="32" spans="1:23" ht="18.75" x14ac:dyDescent="0.25">
      <c r="A32" s="13" t="s">
        <v>38</v>
      </c>
      <c r="C32" s="15">
        <v>5970000</v>
      </c>
      <c r="E32" s="15">
        <v>85201756720</v>
      </c>
      <c r="G32" s="15">
        <v>129312286515</v>
      </c>
      <c r="I32" s="15">
        <v>0</v>
      </c>
      <c r="J32" s="15">
        <v>0</v>
      </c>
      <c r="L32" s="15">
        <v>860172</v>
      </c>
      <c r="M32" s="15">
        <v>18614816194</v>
      </c>
      <c r="O32" s="15">
        <v>5109828</v>
      </c>
      <c r="Q32" s="15">
        <v>24070</v>
      </c>
      <c r="S32" s="15">
        <v>72925682100</v>
      </c>
      <c r="U32" s="15">
        <v>122261748278</v>
      </c>
      <c r="W32" s="16">
        <v>4.0679657045646585E-2</v>
      </c>
    </row>
    <row r="33" spans="1:23" ht="37.5" x14ac:dyDescent="0.25">
      <c r="A33" s="13" t="s">
        <v>39</v>
      </c>
      <c r="C33" s="15">
        <v>20227991</v>
      </c>
      <c r="E33" s="15">
        <v>141267751996</v>
      </c>
      <c r="G33" s="15">
        <v>141155593864</v>
      </c>
      <c r="I33" s="15">
        <v>7763405</v>
      </c>
      <c r="J33" s="15">
        <v>55239036422</v>
      </c>
      <c r="L33" s="15">
        <v>27991396</v>
      </c>
      <c r="M33" s="15">
        <v>206016445197</v>
      </c>
    </row>
    <row r="34" spans="1:23" ht="18.75" x14ac:dyDescent="0.25">
      <c r="A34" s="13" t="s">
        <v>40</v>
      </c>
      <c r="C34" s="15">
        <v>4563157</v>
      </c>
      <c r="E34" s="15">
        <v>101677158718</v>
      </c>
      <c r="G34" s="15">
        <v>127688574976</v>
      </c>
      <c r="N34" s="14"/>
      <c r="O34" s="15">
        <v>4563157</v>
      </c>
      <c r="Q34" s="15">
        <v>28420</v>
      </c>
      <c r="S34" s="15">
        <v>101677158718</v>
      </c>
      <c r="U34" s="15">
        <v>128913296654</v>
      </c>
      <c r="W34" s="16">
        <v>4.2892799836169698E-2</v>
      </c>
    </row>
    <row r="35" spans="1:23" ht="18.75" x14ac:dyDescent="0.25">
      <c r="A35" s="13" t="s">
        <v>41</v>
      </c>
      <c r="C35" s="15">
        <v>1662000</v>
      </c>
      <c r="E35" s="15">
        <v>25491530424</v>
      </c>
      <c r="G35" s="15">
        <v>23294766510</v>
      </c>
      <c r="N35" s="14"/>
      <c r="O35" s="15">
        <v>1662000</v>
      </c>
      <c r="Q35" s="15">
        <v>14340</v>
      </c>
      <c r="S35" s="15">
        <v>25491530424</v>
      </c>
      <c r="U35" s="15">
        <v>23691273174</v>
      </c>
      <c r="W35" s="16">
        <v>7.8827015094014193E-3</v>
      </c>
    </row>
    <row r="36" spans="1:23" ht="18.75" x14ac:dyDescent="0.25">
      <c r="A36" s="13" t="s">
        <v>42</v>
      </c>
      <c r="C36" s="15">
        <v>984976</v>
      </c>
      <c r="E36" s="15">
        <v>20009152032</v>
      </c>
      <c r="G36" s="15">
        <v>19993536321</v>
      </c>
      <c r="N36" s="14"/>
      <c r="O36" s="15">
        <v>984976</v>
      </c>
      <c r="Q36" s="15">
        <v>21570</v>
      </c>
      <c r="S36" s="15">
        <v>20009152032</v>
      </c>
      <c r="U36" s="15">
        <v>21119519023</v>
      </c>
      <c r="W36" s="16">
        <v>7.0270121515941331E-3</v>
      </c>
    </row>
    <row r="37" spans="1:23" ht="18.75" x14ac:dyDescent="0.25">
      <c r="A37" s="13" t="s">
        <v>43</v>
      </c>
      <c r="C37" s="15">
        <v>92951</v>
      </c>
      <c r="E37" s="15">
        <v>23432788739</v>
      </c>
      <c r="G37" s="15">
        <v>25193222743</v>
      </c>
      <c r="N37" s="14"/>
      <c r="O37" s="15">
        <v>92951</v>
      </c>
      <c r="Q37" s="15">
        <v>282780</v>
      </c>
      <c r="S37" s="15">
        <v>23432788739</v>
      </c>
      <c r="U37" s="15">
        <v>26128289912</v>
      </c>
      <c r="W37" s="16">
        <v>8.6935602326950016E-3</v>
      </c>
    </row>
    <row r="38" spans="1:23" ht="37.5" x14ac:dyDescent="0.25">
      <c r="A38" s="13" t="s">
        <v>44</v>
      </c>
      <c r="C38" s="15">
        <v>871122</v>
      </c>
      <c r="E38" s="15">
        <v>33693222436</v>
      </c>
      <c r="G38" s="15">
        <v>29251413478</v>
      </c>
      <c r="I38" s="15">
        <v>228752</v>
      </c>
      <c r="J38" s="15">
        <v>7823609954</v>
      </c>
      <c r="L38" s="15">
        <v>0</v>
      </c>
      <c r="M38" s="15">
        <v>0</v>
      </c>
      <c r="O38" s="15">
        <v>1099874</v>
      </c>
      <c r="Q38" s="15">
        <v>34960</v>
      </c>
      <c r="S38" s="15">
        <v>41516832390</v>
      </c>
      <c r="U38" s="15">
        <v>38222808050</v>
      </c>
      <c r="W38" s="16">
        <v>1.2717720339317031E-2</v>
      </c>
    </row>
    <row r="39" spans="1:23" ht="18.75" x14ac:dyDescent="0.25">
      <c r="A39" s="13" t="s">
        <v>45</v>
      </c>
      <c r="H39" s="14"/>
      <c r="I39" s="15">
        <v>465796</v>
      </c>
      <c r="J39" s="15">
        <v>30282209007</v>
      </c>
      <c r="L39" s="15">
        <v>0</v>
      </c>
      <c r="M39" s="15">
        <v>0</v>
      </c>
      <c r="O39" s="15">
        <v>465796</v>
      </c>
      <c r="Q39" s="15">
        <v>69860</v>
      </c>
      <c r="S39" s="15">
        <v>30282209007</v>
      </c>
      <c r="U39" s="15">
        <v>32346892534</v>
      </c>
      <c r="W39" s="16">
        <v>1.0762650733436996E-2</v>
      </c>
    </row>
    <row r="40" spans="1:23" ht="37.5" x14ac:dyDescent="0.25">
      <c r="A40" s="13" t="s">
        <v>46</v>
      </c>
      <c r="C40" s="15">
        <v>1401114</v>
      </c>
      <c r="E40" s="15">
        <v>2969464555</v>
      </c>
      <c r="G40" s="15">
        <v>2410897630</v>
      </c>
      <c r="I40" s="15">
        <v>0</v>
      </c>
      <c r="J40" s="15">
        <v>0</v>
      </c>
      <c r="L40" s="15">
        <v>1401114</v>
      </c>
      <c r="M40" s="15">
        <v>2335216651</v>
      </c>
    </row>
    <row r="41" spans="1:23" ht="37.5" x14ac:dyDescent="0.25">
      <c r="A41" s="13" t="s">
        <v>47</v>
      </c>
      <c r="C41" s="15">
        <v>2415000</v>
      </c>
      <c r="E41" s="15">
        <v>17264291057</v>
      </c>
      <c r="G41" s="15">
        <v>11827907705</v>
      </c>
      <c r="N41" s="14"/>
      <c r="O41" s="15">
        <v>3622500</v>
      </c>
      <c r="Q41" s="15">
        <v>3212</v>
      </c>
      <c r="S41" s="15">
        <v>17264291057</v>
      </c>
      <c r="U41" s="15">
        <v>11566238953</v>
      </c>
      <c r="W41" s="16">
        <v>3.8483879098979231E-3</v>
      </c>
    </row>
    <row r="42" spans="1:23" ht="37.5" x14ac:dyDescent="0.25">
      <c r="A42" s="13" t="s">
        <v>48</v>
      </c>
      <c r="C42" s="15">
        <v>4128131</v>
      </c>
      <c r="E42" s="15">
        <v>11081460886</v>
      </c>
      <c r="G42" s="15">
        <v>16635867188</v>
      </c>
      <c r="N42" s="14"/>
      <c r="O42" s="15">
        <v>4128131</v>
      </c>
      <c r="Q42" s="15">
        <v>4180</v>
      </c>
      <c r="S42" s="15">
        <v>11081460886</v>
      </c>
      <c r="U42" s="15">
        <v>17152916834</v>
      </c>
      <c r="W42" s="16">
        <v>5.7072206472380121E-3</v>
      </c>
    </row>
    <row r="43" spans="1:23" ht="37.5" x14ac:dyDescent="0.25">
      <c r="A43" s="13" t="s">
        <v>49</v>
      </c>
      <c r="C43" s="15">
        <v>28587910</v>
      </c>
      <c r="E43" s="15">
        <v>78954537630</v>
      </c>
      <c r="G43" s="15">
        <v>143623621522</v>
      </c>
      <c r="I43" s="15">
        <v>0</v>
      </c>
      <c r="J43" s="15">
        <v>0</v>
      </c>
      <c r="L43" s="15">
        <v>3078487</v>
      </c>
      <c r="M43" s="15">
        <v>16981244719</v>
      </c>
      <c r="O43" s="15">
        <v>25509423</v>
      </c>
      <c r="Q43" s="15">
        <v>6450</v>
      </c>
      <c r="S43" s="15">
        <v>70452324013</v>
      </c>
      <c r="U43" s="15">
        <v>163556790469</v>
      </c>
      <c r="W43" s="16">
        <v>5.4419589425769965E-2</v>
      </c>
    </row>
    <row r="44" spans="1:23" ht="18.75" x14ac:dyDescent="0.25">
      <c r="A44" s="13" t="s">
        <v>50</v>
      </c>
      <c r="C44" s="15">
        <v>2536000</v>
      </c>
      <c r="E44" s="15">
        <v>11006323511</v>
      </c>
      <c r="G44" s="15">
        <v>101315405052</v>
      </c>
      <c r="N44" s="14"/>
      <c r="O44" s="15">
        <v>5072000</v>
      </c>
      <c r="Q44" s="15">
        <v>21410</v>
      </c>
      <c r="S44" s="15">
        <v>11006323511</v>
      </c>
      <c r="U44" s="15">
        <v>107945400456</v>
      </c>
      <c r="W44" s="16">
        <v>3.5916236533934956E-2</v>
      </c>
    </row>
    <row r="45" spans="1:23" ht="18.75" x14ac:dyDescent="0.25">
      <c r="A45" s="13" t="s">
        <v>51</v>
      </c>
      <c r="C45" s="15">
        <v>6632373</v>
      </c>
      <c r="E45" s="15">
        <v>38962698391</v>
      </c>
      <c r="G45" s="15">
        <v>29859291114</v>
      </c>
      <c r="N45" s="14"/>
      <c r="O45" s="15">
        <v>6632373</v>
      </c>
      <c r="Q45" s="15">
        <v>4700</v>
      </c>
      <c r="S45" s="15">
        <v>38962698391</v>
      </c>
      <c r="U45" s="15">
        <v>30986678789</v>
      </c>
      <c r="W45" s="16">
        <v>1.0310072315127797E-2</v>
      </c>
    </row>
    <row r="46" spans="1:23" ht="18.75" x14ac:dyDescent="0.25">
      <c r="A46" s="13" t="s">
        <v>52</v>
      </c>
      <c r="H46" s="14"/>
      <c r="I46" s="15">
        <v>1393884</v>
      </c>
      <c r="J46" s="15">
        <v>21972726869</v>
      </c>
      <c r="L46" s="15">
        <v>0</v>
      </c>
      <c r="M46" s="15">
        <v>0</v>
      </c>
      <c r="O46" s="15">
        <v>1800433</v>
      </c>
      <c r="Q46" s="15">
        <v>6974</v>
      </c>
      <c r="S46" s="15">
        <v>12582176481</v>
      </c>
      <c r="U46" s="15">
        <v>12481510235</v>
      </c>
      <c r="W46" s="16">
        <v>4.1529224219582998E-3</v>
      </c>
    </row>
    <row r="47" spans="1:23" ht="37.5" x14ac:dyDescent="0.25">
      <c r="A47" s="13" t="s">
        <v>53</v>
      </c>
      <c r="H47" s="14"/>
      <c r="N47" s="14"/>
      <c r="O47" s="15">
        <v>1568119</v>
      </c>
      <c r="Q47" s="15">
        <v>5974</v>
      </c>
      <c r="S47" s="15">
        <v>9390550388</v>
      </c>
      <c r="U47" s="15">
        <v>9312203646</v>
      </c>
      <c r="W47" s="16">
        <v>3.0984118581156E-3</v>
      </c>
    </row>
    <row r="48" spans="1:23" ht="18.75" x14ac:dyDescent="0.25">
      <c r="A48" s="13" t="s">
        <v>54</v>
      </c>
      <c r="C48" s="15">
        <v>2856444</v>
      </c>
      <c r="E48" s="15">
        <v>25081076013</v>
      </c>
      <c r="G48" s="15">
        <v>33363515859</v>
      </c>
      <c r="N48" s="14"/>
      <c r="O48" s="15">
        <v>2856444</v>
      </c>
      <c r="Q48" s="15">
        <v>11170</v>
      </c>
      <c r="S48" s="15">
        <v>25081076013</v>
      </c>
      <c r="U48" s="15">
        <v>31716635927</v>
      </c>
      <c r="W48" s="16">
        <v>1.0552948001514535E-2</v>
      </c>
    </row>
    <row r="49" spans="1:23" ht="18.75" x14ac:dyDescent="0.25">
      <c r="A49" s="13" t="s">
        <v>55</v>
      </c>
      <c r="C49" s="15">
        <v>29169288</v>
      </c>
      <c r="E49" s="15">
        <v>19819890733</v>
      </c>
      <c r="G49" s="15">
        <v>171944683267</v>
      </c>
      <c r="I49" s="15">
        <v>0</v>
      </c>
      <c r="J49" s="15">
        <v>0</v>
      </c>
      <c r="L49" s="15">
        <v>6870997</v>
      </c>
      <c r="M49" s="15">
        <v>33230542212</v>
      </c>
      <c r="O49" s="15">
        <v>32507541</v>
      </c>
      <c r="Q49" s="15">
        <v>4976</v>
      </c>
      <c r="S49" s="15">
        <v>16361600591</v>
      </c>
      <c r="U49" s="15">
        <v>160795066748</v>
      </c>
      <c r="W49" s="16">
        <v>5.3500692261223837E-2</v>
      </c>
    </row>
    <row r="50" spans="1:23" ht="18.75" x14ac:dyDescent="0.25">
      <c r="A50" s="13" t="s">
        <v>56</v>
      </c>
      <c r="C50" s="15">
        <v>3934824</v>
      </c>
      <c r="E50" s="15">
        <v>16817433408</v>
      </c>
      <c r="G50" s="15">
        <v>16337967077</v>
      </c>
      <c r="I50" s="15">
        <v>930000</v>
      </c>
      <c r="J50" s="15">
        <v>3644310594</v>
      </c>
      <c r="L50" s="15">
        <v>0</v>
      </c>
      <c r="M50" s="15">
        <v>0</v>
      </c>
      <c r="O50" s="15">
        <v>4864824</v>
      </c>
      <c r="Q50" s="15">
        <v>4344</v>
      </c>
      <c r="S50" s="15">
        <v>20461744002</v>
      </c>
      <c r="U50" s="15">
        <v>21007055323</v>
      </c>
      <c r="W50" s="16">
        <v>6.9895925595261227E-3</v>
      </c>
    </row>
    <row r="51" spans="1:23" ht="18.75" x14ac:dyDescent="0.25">
      <c r="A51" s="13" t="s">
        <v>57</v>
      </c>
      <c r="C51" s="15">
        <v>164000</v>
      </c>
      <c r="E51" s="15">
        <v>24701106122</v>
      </c>
      <c r="G51" s="15">
        <v>26095283694</v>
      </c>
      <c r="N51" s="14"/>
      <c r="O51" s="15">
        <v>164000</v>
      </c>
      <c r="Q51" s="15">
        <v>177920</v>
      </c>
      <c r="S51" s="15">
        <v>24701106122</v>
      </c>
      <c r="U51" s="15">
        <v>29005265664</v>
      </c>
      <c r="W51" s="16">
        <v>9.6508047394060232E-3</v>
      </c>
    </row>
    <row r="52" spans="1:23" ht="18.75" x14ac:dyDescent="0.25">
      <c r="A52" s="13" t="s">
        <v>58</v>
      </c>
      <c r="C52" s="15">
        <v>2741672</v>
      </c>
      <c r="E52" s="15">
        <v>20518425546</v>
      </c>
      <c r="G52" s="15">
        <v>21285054193</v>
      </c>
      <c r="I52" s="15">
        <v>331532</v>
      </c>
      <c r="J52" s="15">
        <v>2649463390</v>
      </c>
      <c r="L52" s="15">
        <v>0</v>
      </c>
      <c r="M52" s="15">
        <v>0</v>
      </c>
      <c r="O52" s="15">
        <v>3073204</v>
      </c>
      <c r="Q52" s="15">
        <v>9000</v>
      </c>
      <c r="S52" s="15">
        <v>23167888936</v>
      </c>
      <c r="U52" s="15">
        <v>27494265926</v>
      </c>
      <c r="W52" s="16">
        <v>9.1480559074644287E-3</v>
      </c>
    </row>
    <row r="53" spans="1:23" ht="18.75" x14ac:dyDescent="0.25">
      <c r="A53" s="13" t="s">
        <v>59</v>
      </c>
      <c r="C53" s="15">
        <v>21235280</v>
      </c>
      <c r="E53" s="15">
        <v>99200741425</v>
      </c>
      <c r="G53" s="15">
        <v>121165258682</v>
      </c>
      <c r="I53" s="15">
        <v>200000</v>
      </c>
      <c r="J53" s="15">
        <v>1152689234</v>
      </c>
      <c r="L53" s="15">
        <v>4558302</v>
      </c>
      <c r="M53" s="15">
        <v>28757530330</v>
      </c>
      <c r="O53" s="15">
        <v>16876978</v>
      </c>
      <c r="Q53" s="15">
        <v>6510</v>
      </c>
      <c r="S53" s="15">
        <v>79012853644</v>
      </c>
      <c r="U53" s="15">
        <v>109215405476</v>
      </c>
      <c r="W53" s="16">
        <v>3.633880016800288E-2</v>
      </c>
    </row>
    <row r="54" spans="1:23" ht="18.75" x14ac:dyDescent="0.25">
      <c r="A54" s="13" t="s">
        <v>60</v>
      </c>
      <c r="C54" s="15">
        <v>4284142</v>
      </c>
      <c r="E54" s="15">
        <v>22797310500</v>
      </c>
      <c r="G54" s="15">
        <v>26190705834</v>
      </c>
      <c r="I54" s="15">
        <v>930375</v>
      </c>
      <c r="J54" s="15">
        <v>5952418689</v>
      </c>
      <c r="L54" s="15">
        <v>0</v>
      </c>
      <c r="M54" s="15">
        <v>0</v>
      </c>
      <c r="O54" s="15">
        <v>5214517</v>
      </c>
      <c r="Q54" s="15">
        <v>6590</v>
      </c>
      <c r="S54" s="15">
        <v>28749729189</v>
      </c>
      <c r="U54" s="15">
        <v>34159203211</v>
      </c>
      <c r="W54" s="16">
        <v>1.1365653535530817E-2</v>
      </c>
    </row>
    <row r="55" spans="1:23" ht="18.75" x14ac:dyDescent="0.25">
      <c r="A55" s="13" t="s">
        <v>61</v>
      </c>
      <c r="C55" s="15">
        <v>7169408</v>
      </c>
      <c r="E55" s="15">
        <v>49493461982</v>
      </c>
      <c r="G55" s="15">
        <v>54519637671</v>
      </c>
      <c r="N55" s="14"/>
      <c r="O55" s="15">
        <v>10720786</v>
      </c>
      <c r="Q55" s="15">
        <v>5132</v>
      </c>
      <c r="S55" s="15">
        <v>49493461982</v>
      </c>
      <c r="U55" s="15">
        <v>54691710263</v>
      </c>
      <c r="W55" s="16">
        <v>1.8197351568046007E-2</v>
      </c>
    </row>
    <row r="56" spans="1:23" ht="18.75" x14ac:dyDescent="0.25">
      <c r="A56" s="13" t="s">
        <v>62</v>
      </c>
      <c r="C56" s="15">
        <v>34925108</v>
      </c>
      <c r="E56" s="15">
        <v>27391117398</v>
      </c>
      <c r="G56" s="15">
        <v>194694638630</v>
      </c>
      <c r="I56" s="15">
        <v>0</v>
      </c>
      <c r="J56" s="15">
        <v>0</v>
      </c>
      <c r="L56" s="15">
        <v>16167419</v>
      </c>
      <c r="M56" s="15">
        <v>97315439065</v>
      </c>
      <c r="O56" s="15">
        <v>18757689</v>
      </c>
      <c r="Q56" s="15">
        <v>6840</v>
      </c>
      <c r="S56" s="15">
        <v>14711309168</v>
      </c>
      <c r="U56" s="15">
        <v>127539192333</v>
      </c>
      <c r="W56" s="16">
        <v>4.2435599662685189E-2</v>
      </c>
    </row>
    <row r="57" spans="1:23" ht="18.75" x14ac:dyDescent="0.25">
      <c r="A57" s="13" t="s">
        <v>63</v>
      </c>
      <c r="H57" s="14"/>
      <c r="I57" s="15">
        <v>385742</v>
      </c>
      <c r="J57" s="15">
        <v>22312077732</v>
      </c>
      <c r="L57" s="15">
        <v>0</v>
      </c>
      <c r="M57" s="15">
        <v>0</v>
      </c>
      <c r="O57" s="15">
        <v>385742</v>
      </c>
      <c r="Q57" s="15">
        <v>60770</v>
      </c>
      <c r="S57" s="15">
        <v>22312077732</v>
      </c>
      <c r="U57" s="15">
        <v>23302064169</v>
      </c>
      <c r="W57" s="16">
        <v>7.7532015712320724E-3</v>
      </c>
    </row>
    <row r="58" spans="1:23" ht="18.75" x14ac:dyDescent="0.25">
      <c r="A58" s="13" t="s">
        <v>64</v>
      </c>
      <c r="C58" s="15">
        <v>7541555</v>
      </c>
      <c r="E58" s="15">
        <v>104184135699</v>
      </c>
      <c r="G58" s="15">
        <v>91834363660</v>
      </c>
      <c r="I58" s="15">
        <v>0</v>
      </c>
      <c r="J58" s="15">
        <v>0</v>
      </c>
      <c r="L58" s="15">
        <v>60000</v>
      </c>
      <c r="M58" s="15">
        <v>731024392</v>
      </c>
      <c r="O58" s="15">
        <v>7481555</v>
      </c>
      <c r="Q58" s="15">
        <v>12230</v>
      </c>
      <c r="S58" s="15">
        <v>103355255164</v>
      </c>
      <c r="U58" s="15">
        <v>90954996115</v>
      </c>
      <c r="W58" s="16">
        <v>3.0263088011249266E-2</v>
      </c>
    </row>
    <row r="59" spans="1:23" ht="18.75" x14ac:dyDescent="0.25">
      <c r="A59" s="13" t="s">
        <v>65</v>
      </c>
      <c r="C59" s="15">
        <v>29</v>
      </c>
      <c r="E59" s="15">
        <v>1906244</v>
      </c>
      <c r="G59" s="15">
        <v>2189445</v>
      </c>
      <c r="N59" s="14"/>
      <c r="O59" s="15">
        <v>29</v>
      </c>
      <c r="Q59" s="15">
        <v>73650</v>
      </c>
      <c r="S59" s="15">
        <v>1906244</v>
      </c>
      <c r="U59" s="15">
        <v>2123142</v>
      </c>
      <c r="W59" s="16">
        <v>7.0642445111141532E-7</v>
      </c>
    </row>
    <row r="60" spans="1:23" ht="18.75" x14ac:dyDescent="0.25">
      <c r="A60" s="13" t="s">
        <v>66</v>
      </c>
      <c r="C60" s="15">
        <v>19642105</v>
      </c>
      <c r="E60" s="15">
        <v>133305324817</v>
      </c>
      <c r="G60" s="15">
        <v>150344305459</v>
      </c>
      <c r="N60" s="14"/>
      <c r="O60" s="15">
        <v>32102294</v>
      </c>
      <c r="Q60" s="15">
        <v>5660</v>
      </c>
      <c r="S60" s="15">
        <v>133305324817</v>
      </c>
      <c r="U60" s="15">
        <v>180617875085</v>
      </c>
      <c r="W60" s="16">
        <v>6.0096255110506654E-2</v>
      </c>
    </row>
    <row r="61" spans="1:23" ht="18.75" x14ac:dyDescent="0.25">
      <c r="A61" s="13" t="s">
        <v>67</v>
      </c>
      <c r="C61" s="15">
        <v>5650000</v>
      </c>
      <c r="E61" s="15">
        <v>79083952061</v>
      </c>
      <c r="G61" s="15">
        <v>53355633750</v>
      </c>
      <c r="I61" s="15">
        <v>0</v>
      </c>
      <c r="J61" s="15">
        <v>0</v>
      </c>
      <c r="L61" s="15">
        <v>400000</v>
      </c>
      <c r="M61" s="15">
        <v>3773413812</v>
      </c>
      <c r="O61" s="15">
        <v>5250000</v>
      </c>
      <c r="Q61" s="15">
        <v>11120</v>
      </c>
      <c r="S61" s="15">
        <v>73485088198</v>
      </c>
      <c r="U61" s="15">
        <v>58032639000</v>
      </c>
      <c r="W61" s="16">
        <v>1.9308965275107327E-2</v>
      </c>
    </row>
    <row r="62" spans="1:23" ht="18.75" x14ac:dyDescent="0.25">
      <c r="A62" s="13" t="s">
        <v>68</v>
      </c>
      <c r="C62" s="15">
        <v>15316363</v>
      </c>
      <c r="E62" s="15">
        <v>65055973061</v>
      </c>
      <c r="G62" s="15">
        <v>43056952250</v>
      </c>
      <c r="N62" s="14"/>
      <c r="O62" s="15">
        <v>15316363</v>
      </c>
      <c r="Q62" s="15">
        <v>3228</v>
      </c>
      <c r="S62" s="15">
        <v>65055973061</v>
      </c>
      <c r="U62" s="15">
        <v>49147044506</v>
      </c>
      <c r="W62" s="16">
        <v>1.6352497354816285E-2</v>
      </c>
    </row>
    <row r="63" spans="1:23" ht="18.75" x14ac:dyDescent="0.25">
      <c r="A63" s="13" t="s">
        <v>69</v>
      </c>
      <c r="C63" s="15">
        <v>5277328</v>
      </c>
      <c r="E63" s="15">
        <v>27601929167</v>
      </c>
      <c r="G63" s="15">
        <v>25107010922</v>
      </c>
      <c r="N63" s="14"/>
      <c r="O63" s="15">
        <v>5277328</v>
      </c>
      <c r="Q63" s="15">
        <v>4537</v>
      </c>
      <c r="S63" s="15">
        <v>27601929167</v>
      </c>
      <c r="U63" s="15">
        <v>23800774875</v>
      </c>
      <c r="W63" s="16">
        <v>7.9191355675212686E-3</v>
      </c>
    </row>
    <row r="64" spans="1:23" ht="18.75" x14ac:dyDescent="0.25">
      <c r="A64" s="13" t="s">
        <v>70</v>
      </c>
      <c r="C64" s="15">
        <v>447572</v>
      </c>
      <c r="E64" s="15">
        <v>27845808469</v>
      </c>
      <c r="G64" s="15">
        <v>27611049226</v>
      </c>
      <c r="N64" s="14"/>
      <c r="O64" s="15">
        <v>447572</v>
      </c>
      <c r="Q64" s="15">
        <v>58260</v>
      </c>
      <c r="S64" s="15">
        <v>27845808469</v>
      </c>
      <c r="U64" s="15">
        <v>25920395229</v>
      </c>
      <c r="W64" s="16">
        <v>8.624388275601573E-3</v>
      </c>
    </row>
    <row r="65" spans="1:23" ht="18.75" x14ac:dyDescent="0.25">
      <c r="A65" s="13" t="s">
        <v>71</v>
      </c>
      <c r="C65" s="15">
        <v>630116</v>
      </c>
      <c r="E65" s="15">
        <v>18241492430</v>
      </c>
      <c r="G65" s="15">
        <v>24346877897</v>
      </c>
      <c r="N65" s="14"/>
      <c r="O65" s="15">
        <v>630116</v>
      </c>
      <c r="Q65" s="15">
        <v>39480</v>
      </c>
      <c r="S65" s="15">
        <v>18241492430</v>
      </c>
      <c r="U65" s="15">
        <v>24728961651</v>
      </c>
      <c r="W65" s="16">
        <v>8.2279673996665855E-3</v>
      </c>
    </row>
    <row r="66" spans="1:23" ht="18.75" x14ac:dyDescent="0.25">
      <c r="A66" s="13" t="s">
        <v>72</v>
      </c>
      <c r="C66" s="15">
        <v>1897609</v>
      </c>
      <c r="E66" s="15">
        <v>34844767619</v>
      </c>
      <c r="G66" s="15">
        <v>31294019377</v>
      </c>
      <c r="N66" s="14"/>
      <c r="O66" s="15">
        <v>1897609</v>
      </c>
      <c r="Q66" s="15">
        <v>16770</v>
      </c>
      <c r="S66" s="15">
        <v>34844767619</v>
      </c>
      <c r="U66" s="15">
        <v>31633556658</v>
      </c>
      <c r="W66" s="16">
        <v>1.0525305372334733E-2</v>
      </c>
    </row>
    <row r="67" spans="1:23" ht="18.75" x14ac:dyDescent="0.25">
      <c r="A67" s="13" t="s">
        <v>73</v>
      </c>
      <c r="C67" s="15">
        <v>919560</v>
      </c>
      <c r="E67" s="15">
        <v>30407969612</v>
      </c>
      <c r="G67" s="15">
        <v>136509994212</v>
      </c>
      <c r="I67" s="15">
        <v>0</v>
      </c>
      <c r="J67" s="15">
        <v>0</v>
      </c>
      <c r="L67" s="15">
        <v>119951</v>
      </c>
      <c r="M67" s="15">
        <v>17992365176</v>
      </c>
      <c r="O67" s="15">
        <v>799609</v>
      </c>
      <c r="Q67" s="15">
        <v>151340</v>
      </c>
      <c r="S67" s="15">
        <v>26441435223</v>
      </c>
      <c r="U67" s="15">
        <v>120292799745</v>
      </c>
      <c r="W67" s="16">
        <v>4.0024536763210862E-2</v>
      </c>
    </row>
    <row r="68" spans="1:23" ht="18.75" x14ac:dyDescent="0.25">
      <c r="A68" s="13" t="s">
        <v>74</v>
      </c>
      <c r="C68" s="15">
        <v>620070</v>
      </c>
      <c r="E68" s="15">
        <v>56480186600</v>
      </c>
      <c r="G68" s="15">
        <v>90336738318</v>
      </c>
      <c r="I68" s="15">
        <v>0</v>
      </c>
      <c r="J68" s="15">
        <v>0</v>
      </c>
      <c r="L68" s="15">
        <v>95598</v>
      </c>
      <c r="M68" s="15">
        <v>15075518627</v>
      </c>
      <c r="O68" s="15">
        <v>524472</v>
      </c>
      <c r="Q68" s="15">
        <v>160000</v>
      </c>
      <c r="S68" s="15">
        <v>47772471538</v>
      </c>
      <c r="U68" s="15">
        <v>83416222656</v>
      </c>
      <c r="W68" s="16">
        <v>2.7754742407032788E-2</v>
      </c>
    </row>
    <row r="69" spans="1:23" ht="18.75" x14ac:dyDescent="0.25">
      <c r="A69" s="13" t="s">
        <v>75</v>
      </c>
      <c r="C69" s="15">
        <v>914746</v>
      </c>
      <c r="E69" s="15">
        <v>14703933487</v>
      </c>
      <c r="G69" s="15">
        <v>13557711626</v>
      </c>
      <c r="N69" s="14"/>
      <c r="O69" s="15">
        <v>914746</v>
      </c>
      <c r="Q69" s="15">
        <v>15900</v>
      </c>
      <c r="S69" s="15">
        <v>14703933487</v>
      </c>
      <c r="U69" s="15">
        <v>14457921855</v>
      </c>
      <c r="W69" s="16">
        <v>4.8105258671488349E-3</v>
      </c>
    </row>
    <row r="70" spans="1:23" ht="18.75" x14ac:dyDescent="0.25">
      <c r="A70" s="13" t="s">
        <v>76</v>
      </c>
      <c r="C70" s="15">
        <v>5291577</v>
      </c>
      <c r="E70" s="15">
        <v>106854573971</v>
      </c>
      <c r="G70" s="15">
        <v>74798509902</v>
      </c>
      <c r="N70" s="14"/>
      <c r="O70" s="15">
        <v>9469137</v>
      </c>
      <c r="Q70" s="15">
        <v>8010</v>
      </c>
      <c r="S70" s="15">
        <v>106854573971</v>
      </c>
      <c r="U70" s="15">
        <v>75396493035</v>
      </c>
      <c r="W70" s="16">
        <v>2.5086370204148157E-2</v>
      </c>
    </row>
    <row r="71" spans="1:23" ht="18.75" x14ac:dyDescent="0.25">
      <c r="A71" s="13" t="s">
        <v>77</v>
      </c>
      <c r="C71" s="15">
        <v>392945</v>
      </c>
      <c r="E71" s="15">
        <v>18744332183</v>
      </c>
      <c r="G71" s="15">
        <v>16425023393</v>
      </c>
      <c r="I71" s="15">
        <v>162493</v>
      </c>
      <c r="J71" s="15">
        <v>6545127028</v>
      </c>
      <c r="L71" s="15">
        <v>0</v>
      </c>
      <c r="M71" s="15">
        <v>0</v>
      </c>
      <c r="O71" s="15">
        <v>555438</v>
      </c>
      <c r="Q71" s="15">
        <v>45850</v>
      </c>
      <c r="S71" s="15">
        <v>25289459211</v>
      </c>
      <c r="U71" s="15">
        <v>25315304648</v>
      </c>
      <c r="W71" s="16">
        <v>8.4230589337320177E-3</v>
      </c>
    </row>
    <row r="72" spans="1:23" ht="37.5" x14ac:dyDescent="0.25">
      <c r="A72" s="13" t="s">
        <v>78</v>
      </c>
      <c r="C72" s="15">
        <v>8502170</v>
      </c>
      <c r="E72" s="15">
        <v>22635523238</v>
      </c>
      <c r="G72" s="15">
        <v>15610072117</v>
      </c>
      <c r="N72" s="14"/>
      <c r="O72" s="15">
        <v>8502170</v>
      </c>
      <c r="Q72" s="15">
        <v>1945</v>
      </c>
      <c r="S72" s="15">
        <v>22635523238</v>
      </c>
      <c r="U72" s="15">
        <v>16438327162</v>
      </c>
      <c r="W72" s="16">
        <v>5.4694581156633521E-3</v>
      </c>
    </row>
    <row r="73" spans="1:23" ht="56.25" x14ac:dyDescent="0.25">
      <c r="A73" s="13" t="s">
        <v>79</v>
      </c>
      <c r="C73" s="15">
        <v>0</v>
      </c>
      <c r="E73" s="15">
        <v>571</v>
      </c>
      <c r="G73" s="15">
        <v>571</v>
      </c>
      <c r="N73" s="14"/>
      <c r="O73" s="15">
        <v>0</v>
      </c>
      <c r="Q73" s="15">
        <v>6020</v>
      </c>
      <c r="S73" s="15">
        <v>571</v>
      </c>
      <c r="U73" s="15">
        <v>571</v>
      </c>
      <c r="W73" s="16">
        <v>1.899865207247646E-10</v>
      </c>
    </row>
    <row r="74" spans="1:23" ht="18.75" x14ac:dyDescent="0.25">
      <c r="A74" s="13" t="s">
        <v>80</v>
      </c>
      <c r="C74" s="15">
        <v>4390048</v>
      </c>
      <c r="E74" s="15">
        <v>41183979753</v>
      </c>
      <c r="G74" s="15">
        <v>44642975403</v>
      </c>
      <c r="I74" s="15">
        <v>0</v>
      </c>
      <c r="J74" s="15">
        <v>0</v>
      </c>
      <c r="L74" s="15">
        <v>2038838</v>
      </c>
      <c r="M74" s="15">
        <v>22611408177</v>
      </c>
      <c r="O74" s="15">
        <v>2351210</v>
      </c>
      <c r="Q74" s="15">
        <v>13470</v>
      </c>
      <c r="S74" s="15">
        <v>22057204166</v>
      </c>
      <c r="U74" s="15">
        <v>31482357448</v>
      </c>
      <c r="W74" s="16">
        <v>1.0474997470681084E-2</v>
      </c>
    </row>
    <row r="75" spans="1:23" ht="18.75" x14ac:dyDescent="0.25">
      <c r="A75" s="17" t="s">
        <v>81</v>
      </c>
      <c r="C75" s="17">
        <f>SUM(C11:$C$74)</f>
        <v>532403586</v>
      </c>
      <c r="E75" s="17">
        <f>SUM(E11:$E$74)</f>
        <v>2123587007809</v>
      </c>
      <c r="G75" s="17">
        <f>SUM(G11:$G$74)</f>
        <v>3059024212133</v>
      </c>
      <c r="I75" s="17">
        <f>SUM(I11:$I$74)</f>
        <v>18912064</v>
      </c>
      <c r="J75" s="17">
        <f>SUM(J11:$J$74)</f>
        <v>279629863063</v>
      </c>
      <c r="L75" s="17">
        <f>SUM(L11:$L$74)</f>
        <v>109016584</v>
      </c>
      <c r="M75" s="17">
        <f>SUM(M11:$M$74)</f>
        <v>584550822576</v>
      </c>
      <c r="O75" s="17">
        <f>SUM(O11:$O$74)</f>
        <v>480207119</v>
      </c>
      <c r="Q75" s="17">
        <f>SUM(Q11:$Q$74)</f>
        <v>1631822</v>
      </c>
      <c r="S75" s="17">
        <f>SUM(S11:$S$74)</f>
        <v>2089120470147</v>
      </c>
      <c r="U75" s="17">
        <f>SUM(U11:$U$74)</f>
        <v>2993705041963</v>
      </c>
      <c r="W75" s="18">
        <f>SUM(W11:$W$74)</f>
        <v>0.99608337127624447</v>
      </c>
    </row>
    <row r="76" spans="1:23" ht="18.75" x14ac:dyDescent="0.25">
      <c r="C76" s="19"/>
      <c r="E76" s="19"/>
      <c r="G76" s="19"/>
      <c r="I76" s="19"/>
      <c r="J76" s="19"/>
      <c r="L76" s="19"/>
      <c r="M76" s="19"/>
      <c r="O76" s="19"/>
      <c r="Q76" s="19"/>
      <c r="S76" s="19"/>
      <c r="U76" s="19"/>
      <c r="W76" s="19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G19" sqref="G19"/>
    </sheetView>
  </sheetViews>
  <sheetFormatPr defaultRowHeight="18" x14ac:dyDescent="0.25"/>
  <cols>
    <col min="1" max="1" width="17" style="3" customWidth="1"/>
    <col min="2" max="2" width="1.42578125" style="3" customWidth="1"/>
    <col min="3" max="3" width="14.140625" style="3" customWidth="1"/>
    <col min="4" max="4" width="1.42578125" style="3" customWidth="1"/>
    <col min="5" max="5" width="14.140625" style="3" customWidth="1"/>
    <col min="6" max="6" width="1.42578125" style="3" customWidth="1"/>
    <col min="7" max="7" width="14.140625" style="3" customWidth="1"/>
    <col min="8" max="8" width="1.42578125" style="3" customWidth="1"/>
    <col min="9" max="9" width="14.1406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4.140625" style="3" customWidth="1"/>
    <col min="14" max="14" width="1.42578125" style="3" customWidth="1"/>
    <col min="15" max="15" width="14.140625" style="3" customWidth="1"/>
    <col min="16" max="16" width="1.42578125" style="3" customWidth="1"/>
    <col min="17" max="17" width="14.140625" style="3" customWidth="1"/>
    <col min="18" max="16384" width="9.140625" style="3"/>
  </cols>
  <sheetData>
    <row r="1" spans="1:17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21" x14ac:dyDescent="0.25">
      <c r="A5" s="5" t="s">
        <v>82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21" x14ac:dyDescent="0.25">
      <c r="C7" s="7" t="s">
        <v>5</v>
      </c>
      <c r="D7" s="8"/>
      <c r="E7" s="8"/>
      <c r="F7" s="8"/>
      <c r="G7" s="8"/>
      <c r="H7" s="8"/>
      <c r="I7" s="8"/>
      <c r="K7" s="7" t="s">
        <v>7</v>
      </c>
      <c r="L7" s="8"/>
      <c r="M7" s="8"/>
      <c r="N7" s="8"/>
      <c r="O7" s="8"/>
      <c r="P7" s="8"/>
      <c r="Q7" s="8"/>
    </row>
    <row r="8" spans="1:17" ht="21" x14ac:dyDescent="0.25">
      <c r="A8" s="21" t="s">
        <v>83</v>
      </c>
      <c r="C8" s="21" t="s">
        <v>84</v>
      </c>
      <c r="E8" s="21" t="s">
        <v>85</v>
      </c>
      <c r="G8" s="21" t="s">
        <v>86</v>
      </c>
      <c r="I8" s="21" t="s">
        <v>87</v>
      </c>
      <c r="K8" s="21" t="s">
        <v>84</v>
      </c>
      <c r="M8" s="21" t="s">
        <v>85</v>
      </c>
      <c r="O8" s="21" t="s">
        <v>86</v>
      </c>
      <c r="Q8" s="21" t="s">
        <v>87</v>
      </c>
    </row>
    <row r="9" spans="1:17" ht="18.75" x14ac:dyDescent="0.25">
      <c r="A9" s="17" t="s">
        <v>81</v>
      </c>
      <c r="C9" s="17">
        <f>SUM($C$8)</f>
        <v>0</v>
      </c>
      <c r="E9" s="17">
        <f>SUM($E$8)</f>
        <v>0</v>
      </c>
      <c r="I9" s="17">
        <f>SUM($I$8)</f>
        <v>0</v>
      </c>
      <c r="K9" s="17">
        <f>SUM($K$8)</f>
        <v>0</v>
      </c>
      <c r="M9" s="17">
        <f>SUM($M$8)</f>
        <v>0</v>
      </c>
      <c r="Q9" s="17">
        <f>SUM($Q$8)</f>
        <v>0</v>
      </c>
    </row>
    <row r="10" spans="1:17" ht="18.75" x14ac:dyDescent="0.25">
      <c r="C10" s="19"/>
      <c r="E10" s="19"/>
      <c r="I10" s="19"/>
      <c r="K10" s="19"/>
      <c r="M10" s="19"/>
      <c r="Q10" s="1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V17" sqref="V17"/>
    </sheetView>
  </sheetViews>
  <sheetFormatPr defaultRowHeight="18" x14ac:dyDescent="0.25"/>
  <cols>
    <col min="1" max="1" width="17" style="3" customWidth="1"/>
    <col min="2" max="2" width="1.42578125" style="3" customWidth="1"/>
    <col min="3" max="3" width="8.5703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7.140625" style="3" customWidth="1"/>
    <col min="12" max="12" width="1.42578125" style="3" customWidth="1"/>
    <col min="13" max="13" width="7.140625" style="3" customWidth="1"/>
    <col min="14" max="14" width="1.42578125" style="3" customWidth="1"/>
    <col min="15" max="15" width="11.42578125" style="3" customWidth="1"/>
    <col min="16" max="16" width="1.42578125" style="3" customWidth="1"/>
    <col min="17" max="17" width="18.42578125" style="3" customWidth="1"/>
    <col min="18" max="18" width="1.42578125" style="3" customWidth="1"/>
    <col min="19" max="19" width="18.42578125" style="3" customWidth="1"/>
    <col min="20" max="20" width="1.42578125" style="3" customWidth="1"/>
    <col min="21" max="21" width="11.42578125" style="3" customWidth="1"/>
    <col min="22" max="22" width="18.42578125" style="3" customWidth="1"/>
    <col min="23" max="23" width="1.42578125" style="3" customWidth="1"/>
    <col min="24" max="24" width="11.42578125" style="3" customWidth="1"/>
    <col min="25" max="25" width="18.42578125" style="3" customWidth="1"/>
    <col min="26" max="26" width="1.42578125" style="3" customWidth="1"/>
    <col min="27" max="27" width="11.42578125" style="3" customWidth="1"/>
    <col min="28" max="28" width="1.42578125" style="3" customWidth="1"/>
    <col min="29" max="29" width="11.42578125" style="3" customWidth="1"/>
    <col min="30" max="30" width="1.42578125" style="3" customWidth="1"/>
    <col min="31" max="31" width="18.42578125" style="3" customWidth="1"/>
    <col min="32" max="32" width="1.42578125" style="3" customWidth="1"/>
    <col min="33" max="33" width="18.42578125" style="3" customWidth="1"/>
    <col min="34" max="34" width="1.42578125" style="3" customWidth="1"/>
    <col min="35" max="35" width="8.5703125" style="3" customWidth="1"/>
    <col min="36" max="16384" width="9.140625" style="3"/>
  </cols>
  <sheetData>
    <row r="1" spans="1:35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100000000000001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21" x14ac:dyDescent="0.25">
      <c r="A5" s="5" t="s">
        <v>88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7" spans="1:35" ht="21" x14ac:dyDescent="0.25">
      <c r="C7" s="7" t="s">
        <v>89</v>
      </c>
      <c r="D7" s="8"/>
      <c r="E7" s="8"/>
      <c r="F7" s="8"/>
      <c r="G7" s="8"/>
      <c r="H7" s="8"/>
      <c r="I7" s="8"/>
      <c r="J7" s="8"/>
      <c r="K7" s="8"/>
      <c r="L7" s="8"/>
      <c r="M7" s="8"/>
      <c r="O7" s="7" t="s">
        <v>5</v>
      </c>
      <c r="P7" s="8"/>
      <c r="Q7" s="8"/>
      <c r="R7" s="8"/>
      <c r="S7" s="8"/>
      <c r="U7" s="7" t="s">
        <v>6</v>
      </c>
      <c r="V7" s="8"/>
      <c r="W7" s="8"/>
      <c r="X7" s="8"/>
      <c r="Y7" s="8"/>
      <c r="AA7" s="7" t="s">
        <v>7</v>
      </c>
      <c r="AB7" s="8"/>
      <c r="AC7" s="8"/>
      <c r="AD7" s="8"/>
      <c r="AE7" s="8"/>
      <c r="AF7" s="8"/>
      <c r="AG7" s="8"/>
      <c r="AH7" s="8"/>
      <c r="AI7" s="8"/>
    </row>
    <row r="8" spans="1:35" ht="18.75" x14ac:dyDescent="0.25">
      <c r="A8" s="9" t="s">
        <v>90</v>
      </c>
      <c r="C8" s="10" t="s">
        <v>91</v>
      </c>
      <c r="E8" s="10" t="s">
        <v>92</v>
      </c>
      <c r="G8" s="10" t="s">
        <v>93</v>
      </c>
      <c r="I8" s="10" t="s">
        <v>94</v>
      </c>
      <c r="K8" s="10" t="s">
        <v>95</v>
      </c>
      <c r="M8" s="10" t="s">
        <v>87</v>
      </c>
      <c r="O8" s="9" t="s">
        <v>9</v>
      </c>
      <c r="Q8" s="9" t="s">
        <v>10</v>
      </c>
      <c r="S8" s="9" t="s">
        <v>11</v>
      </c>
      <c r="U8" s="9" t="s">
        <v>12</v>
      </c>
      <c r="V8" s="2"/>
      <c r="X8" s="9" t="s">
        <v>13</v>
      </c>
      <c r="Y8" s="2"/>
      <c r="AA8" s="9" t="s">
        <v>9</v>
      </c>
      <c r="AC8" s="10" t="s">
        <v>96</v>
      </c>
      <c r="AE8" s="9" t="s">
        <v>10</v>
      </c>
      <c r="AG8" s="9" t="s">
        <v>11</v>
      </c>
      <c r="AI8" s="10" t="s">
        <v>15</v>
      </c>
    </row>
    <row r="9" spans="1:35" ht="18.75" x14ac:dyDescent="0.25">
      <c r="A9" s="11"/>
      <c r="C9" s="11"/>
      <c r="E9" s="11"/>
      <c r="G9" s="11"/>
      <c r="I9" s="11"/>
      <c r="K9" s="11"/>
      <c r="M9" s="11"/>
      <c r="O9" s="11"/>
      <c r="Q9" s="11"/>
      <c r="S9" s="11"/>
      <c r="U9" s="12" t="s">
        <v>9</v>
      </c>
      <c r="V9" s="12" t="s">
        <v>10</v>
      </c>
      <c r="X9" s="12" t="s">
        <v>9</v>
      </c>
      <c r="Y9" s="12" t="s">
        <v>16</v>
      </c>
      <c r="AA9" s="11"/>
      <c r="AC9" s="11"/>
      <c r="AE9" s="11"/>
      <c r="AG9" s="11"/>
      <c r="AI9" s="11"/>
    </row>
    <row r="10" spans="1:35" ht="18.75" x14ac:dyDescent="0.25">
      <c r="A10" s="17" t="s">
        <v>81</v>
      </c>
      <c r="O10" s="17">
        <f>SUM($O$9)</f>
        <v>0</v>
      </c>
      <c r="Q10" s="17">
        <f>SUM($Q$9)</f>
        <v>0</v>
      </c>
      <c r="S10" s="17">
        <f>SUM($S$9)</f>
        <v>0</v>
      </c>
      <c r="U10" s="17">
        <f>SUM($U$9)</f>
        <v>0</v>
      </c>
      <c r="V10" s="17">
        <f>SUM($V$9)</f>
        <v>0</v>
      </c>
      <c r="X10" s="17">
        <f>SUM($X$9)</f>
        <v>0</v>
      </c>
      <c r="Y10" s="17">
        <f>SUM($Y$9)</f>
        <v>0</v>
      </c>
      <c r="AA10" s="17">
        <f>SUM($AA$9)</f>
        <v>0</v>
      </c>
      <c r="AC10" s="17">
        <f>SUM($AC$9)</f>
        <v>0</v>
      </c>
      <c r="AE10" s="17">
        <f>SUM($AE$9)</f>
        <v>0</v>
      </c>
      <c r="AG10" s="17">
        <f>SUM($AG$9)</f>
        <v>0</v>
      </c>
      <c r="AI10" s="18">
        <f>SUM($AI$9)</f>
        <v>0</v>
      </c>
    </row>
    <row r="11" spans="1:35" ht="18.75" x14ac:dyDescent="0.25">
      <c r="O11" s="19"/>
      <c r="Q11" s="19"/>
      <c r="S11" s="19"/>
      <c r="U11" s="19"/>
      <c r="V11" s="19"/>
      <c r="X11" s="19"/>
      <c r="Y11" s="19"/>
      <c r="AA11" s="19"/>
      <c r="AC11" s="19"/>
      <c r="AE11" s="19"/>
      <c r="AG11" s="19"/>
      <c r="AI11" s="19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K23" sqref="K23"/>
    </sheetView>
  </sheetViews>
  <sheetFormatPr defaultRowHeight="18" x14ac:dyDescent="0.25"/>
  <cols>
    <col min="1" max="1" width="28.425781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4.140625" style="3" customWidth="1"/>
    <col min="8" max="8" width="1.42578125" style="3" customWidth="1"/>
    <col min="9" max="9" width="8.5703125" style="3" customWidth="1"/>
    <col min="10" max="10" width="1.42578125" style="3" customWidth="1"/>
    <col min="11" max="11" width="21.28515625" style="3" customWidth="1"/>
    <col min="12" max="12" width="1.42578125" style="3" customWidth="1"/>
    <col min="13" max="13" width="28.42578125" style="3" customWidth="1"/>
    <col min="14" max="16384" width="9.140625" style="3"/>
  </cols>
  <sheetData>
    <row r="1" spans="1:13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0.100000000000001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13" ht="21" x14ac:dyDescent="0.25">
      <c r="A5" s="5" t="s">
        <v>97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21" x14ac:dyDescent="0.25">
      <c r="A6" s="5" t="s">
        <v>98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8" spans="1:13" ht="21" x14ac:dyDescent="0.25">
      <c r="C8" s="7" t="s">
        <v>7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42" x14ac:dyDescent="0.25">
      <c r="A9" s="21" t="s">
        <v>99</v>
      </c>
      <c r="C9" s="21" t="s">
        <v>9</v>
      </c>
      <c r="E9" s="21" t="s">
        <v>100</v>
      </c>
      <c r="G9" s="21" t="s">
        <v>101</v>
      </c>
      <c r="I9" s="21" t="s">
        <v>102</v>
      </c>
      <c r="K9" s="22" t="s">
        <v>103</v>
      </c>
      <c r="M9" s="21" t="s">
        <v>104</v>
      </c>
    </row>
    <row r="10" spans="1:13" ht="18.75" x14ac:dyDescent="0.25">
      <c r="A10" s="17" t="s">
        <v>81</v>
      </c>
      <c r="K10" s="17">
        <f>SUM($K$9)</f>
        <v>0</v>
      </c>
    </row>
    <row r="11" spans="1:13" ht="18.75" x14ac:dyDescent="0.25">
      <c r="K11" s="1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I20" sqref="I20"/>
    </sheetView>
  </sheetViews>
  <sheetFormatPr defaultRowHeight="18" x14ac:dyDescent="0.25"/>
  <cols>
    <col min="1" max="1" width="21.28515625" style="3" customWidth="1"/>
    <col min="2" max="2" width="1.42578125" style="3" customWidth="1"/>
    <col min="3" max="3" width="18.42578125" style="3" customWidth="1"/>
    <col min="4" max="4" width="1.42578125" style="3" customWidth="1"/>
    <col min="5" max="5" width="10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8.425781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8.42578125" style="3" customWidth="1"/>
    <col min="18" max="18" width="1.42578125" style="3" customWidth="1"/>
    <col min="19" max="19" width="10.7109375" style="3" customWidth="1"/>
    <col min="20" max="16384" width="9.140625" style="3"/>
  </cols>
  <sheetData>
    <row r="1" spans="1:19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25">
      <c r="A5" s="5" t="s">
        <v>105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21" x14ac:dyDescent="0.25">
      <c r="C7" s="7" t="s">
        <v>106</v>
      </c>
      <c r="D7" s="8"/>
      <c r="E7" s="8"/>
      <c r="F7" s="8"/>
      <c r="G7" s="8"/>
      <c r="H7" s="8"/>
      <c r="I7" s="8"/>
      <c r="K7" s="21" t="s">
        <v>5</v>
      </c>
      <c r="M7" s="7" t="s">
        <v>6</v>
      </c>
      <c r="N7" s="8"/>
      <c r="O7" s="8"/>
      <c r="Q7" s="7" t="s">
        <v>7</v>
      </c>
      <c r="R7" s="8"/>
      <c r="S7" s="8"/>
    </row>
    <row r="8" spans="1:19" ht="63" x14ac:dyDescent="0.25">
      <c r="A8" s="21" t="s">
        <v>107</v>
      </c>
      <c r="C8" s="21" t="s">
        <v>108</v>
      </c>
      <c r="E8" s="21" t="s">
        <v>109</v>
      </c>
      <c r="G8" s="22" t="s">
        <v>110</v>
      </c>
      <c r="I8" s="22" t="s">
        <v>111</v>
      </c>
      <c r="K8" s="21" t="s">
        <v>112</v>
      </c>
      <c r="M8" s="21" t="s">
        <v>113</v>
      </c>
      <c r="O8" s="21" t="s">
        <v>114</v>
      </c>
      <c r="Q8" s="21" t="s">
        <v>112</v>
      </c>
      <c r="S8" s="22" t="s">
        <v>15</v>
      </c>
    </row>
    <row r="9" spans="1:19" ht="37.5" x14ac:dyDescent="0.25">
      <c r="A9" s="13" t="s">
        <v>115</v>
      </c>
      <c r="C9" s="14" t="s">
        <v>116</v>
      </c>
      <c r="E9" s="13" t="s">
        <v>117</v>
      </c>
      <c r="G9" s="14" t="s">
        <v>118</v>
      </c>
      <c r="I9" s="14" t="s">
        <v>119</v>
      </c>
      <c r="K9" s="15">
        <v>2994353586</v>
      </c>
      <c r="M9" s="15">
        <v>476608300887</v>
      </c>
      <c r="O9" s="15">
        <v>440017255768</v>
      </c>
      <c r="Q9" s="15">
        <v>39585398705</v>
      </c>
      <c r="S9" s="16">
        <v>1.3171089617277676E-2</v>
      </c>
    </row>
    <row r="10" spans="1:19" ht="18.75" x14ac:dyDescent="0.25">
      <c r="A10" s="13" t="s">
        <v>120</v>
      </c>
      <c r="C10" s="14" t="s">
        <v>121</v>
      </c>
      <c r="E10" s="13" t="s">
        <v>122</v>
      </c>
      <c r="G10" s="14" t="s">
        <v>123</v>
      </c>
      <c r="I10" s="14" t="s">
        <v>119</v>
      </c>
      <c r="K10" s="15">
        <v>121222172</v>
      </c>
      <c r="M10" s="15">
        <v>496143</v>
      </c>
      <c r="O10" s="15">
        <v>0</v>
      </c>
      <c r="Q10" s="15">
        <v>121718315</v>
      </c>
      <c r="S10" s="16">
        <v>4.0498842688845757E-5</v>
      </c>
    </row>
    <row r="11" spans="1:19" ht="18.75" x14ac:dyDescent="0.25">
      <c r="A11" s="13" t="s">
        <v>124</v>
      </c>
      <c r="C11" s="14" t="s">
        <v>125</v>
      </c>
      <c r="E11" s="13" t="s">
        <v>117</v>
      </c>
      <c r="G11" s="14" t="s">
        <v>126</v>
      </c>
      <c r="I11" s="14" t="s">
        <v>119</v>
      </c>
      <c r="K11" s="15">
        <v>1718338</v>
      </c>
      <c r="P11" s="14"/>
      <c r="Q11" s="15">
        <v>1718338</v>
      </c>
      <c r="S11" s="16">
        <v>5.7173565332600796E-7</v>
      </c>
    </row>
    <row r="12" spans="1:19" ht="18.75" x14ac:dyDescent="0.25">
      <c r="A12" s="13" t="s">
        <v>124</v>
      </c>
      <c r="C12" s="14" t="s">
        <v>127</v>
      </c>
      <c r="E12" s="13" t="s">
        <v>117</v>
      </c>
      <c r="G12" s="14" t="s">
        <v>128</v>
      </c>
      <c r="I12" s="14" t="s">
        <v>119</v>
      </c>
      <c r="K12" s="15">
        <v>1387901549</v>
      </c>
      <c r="P12" s="14"/>
      <c r="Q12" s="15">
        <v>1387901549</v>
      </c>
      <c r="S12" s="16">
        <v>4.6179086935730545E-4</v>
      </c>
    </row>
    <row r="13" spans="1:19" ht="18.75" x14ac:dyDescent="0.25">
      <c r="A13" s="17" t="s">
        <v>81</v>
      </c>
      <c r="K13" s="17">
        <f>SUM(K9:$K$12)</f>
        <v>4505195645</v>
      </c>
      <c r="M13" s="17">
        <f>SUM(M9:$M$12)</f>
        <v>476608797030</v>
      </c>
      <c r="O13" s="17">
        <f>SUM(O9:$O$12)</f>
        <v>440017255768</v>
      </c>
      <c r="Q13" s="17">
        <f>SUM(Q9:$Q$12)</f>
        <v>41096736907</v>
      </c>
      <c r="S13" s="18">
        <f>SUM(S9:$S$12)</f>
        <v>1.3673951064977152E-2</v>
      </c>
    </row>
    <row r="14" spans="1:19" ht="18.75" x14ac:dyDescent="0.25">
      <c r="K14" s="19"/>
      <c r="M14" s="19"/>
      <c r="O14" s="19"/>
      <c r="Q14" s="19"/>
      <c r="S14" s="1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T19" sqref="T19"/>
    </sheetView>
  </sheetViews>
  <sheetFormatPr defaultRowHeight="18" x14ac:dyDescent="0.25"/>
  <cols>
    <col min="1" max="1" width="17" style="3" customWidth="1"/>
    <col min="2" max="2" width="1.42578125" style="3" customWidth="1"/>
    <col min="3" max="3" width="11.42578125" style="3" customWidth="1"/>
    <col min="4" max="4" width="1.42578125" style="3" customWidth="1"/>
    <col min="5" max="5" width="7.140625" style="3" customWidth="1"/>
    <col min="6" max="6" width="1.42578125" style="3" customWidth="1"/>
    <col min="7" max="7" width="7.140625" style="3" customWidth="1"/>
    <col min="8" max="8" width="1.42578125" style="3" customWidth="1"/>
    <col min="9" max="9" width="11.42578125" style="3" customWidth="1"/>
    <col min="10" max="10" width="1.42578125" style="3" customWidth="1"/>
    <col min="11" max="11" width="11.42578125" style="3" customWidth="1"/>
    <col min="12" max="12" width="1.42578125" style="3" customWidth="1"/>
    <col min="13" max="13" width="17" style="3" customWidth="1"/>
    <col min="14" max="14" width="1.42578125" style="3" customWidth="1"/>
    <col min="15" max="15" width="17" style="3" customWidth="1"/>
    <col min="16" max="16" width="1.42578125" style="3" customWidth="1"/>
    <col min="17" max="17" width="11.42578125" style="3" customWidth="1"/>
    <col min="18" max="18" width="14.140625" style="3" customWidth="1"/>
    <col min="19" max="19" width="1.42578125" style="3" customWidth="1"/>
    <col min="20" max="20" width="11.42578125" style="3" customWidth="1"/>
    <col min="21" max="21" width="14.140625" style="3" customWidth="1"/>
    <col min="22" max="22" width="1.42578125" style="3" customWidth="1"/>
    <col min="23" max="23" width="11.42578125" style="3" customWidth="1"/>
    <col min="24" max="24" width="1.42578125" style="3" customWidth="1"/>
    <col min="25" max="25" width="17" style="3" customWidth="1"/>
    <col min="26" max="26" width="1.42578125" style="3" customWidth="1"/>
    <col min="27" max="27" width="17" style="3" customWidth="1"/>
    <col min="28" max="28" width="1.42578125" style="3" customWidth="1"/>
    <col min="29" max="29" width="8.5703125" style="3" customWidth="1"/>
    <col min="30" max="16384" width="9.140625" style="3"/>
  </cols>
  <sheetData>
    <row r="1" spans="1:29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0.100000000000001" customHeight="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5" spans="1:29" ht="21" x14ac:dyDescent="0.25">
      <c r="A5" s="5" t="s">
        <v>129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7" spans="1:29" ht="21" x14ac:dyDescent="0.25">
      <c r="K7" s="21" t="s">
        <v>5</v>
      </c>
      <c r="M7" s="7" t="s">
        <v>6</v>
      </c>
      <c r="N7" s="8"/>
      <c r="O7" s="8"/>
      <c r="P7" s="8"/>
      <c r="Q7" s="8"/>
      <c r="R7" s="8"/>
      <c r="S7" s="8"/>
      <c r="T7" s="8"/>
      <c r="U7" s="8"/>
      <c r="W7" s="7" t="s">
        <v>7</v>
      </c>
      <c r="X7" s="8"/>
      <c r="Y7" s="8"/>
      <c r="Z7" s="8"/>
      <c r="AA7" s="8"/>
      <c r="AB7" s="8"/>
      <c r="AC7" s="8"/>
    </row>
    <row r="8" spans="1:29" ht="18.75" x14ac:dyDescent="0.25">
      <c r="A8" s="9" t="s">
        <v>130</v>
      </c>
      <c r="C8" s="10" t="s">
        <v>94</v>
      </c>
      <c r="E8" s="10" t="s">
        <v>111</v>
      </c>
      <c r="G8" s="10" t="s">
        <v>131</v>
      </c>
      <c r="I8" s="10" t="s">
        <v>92</v>
      </c>
      <c r="K8" s="9" t="s">
        <v>9</v>
      </c>
      <c r="M8" s="9" t="s">
        <v>10</v>
      </c>
      <c r="O8" s="9" t="s">
        <v>11</v>
      </c>
      <c r="Q8" s="9" t="s">
        <v>12</v>
      </c>
      <c r="R8" s="2"/>
      <c r="T8" s="9" t="s">
        <v>13</v>
      </c>
      <c r="U8" s="2"/>
      <c r="W8" s="9" t="s">
        <v>9</v>
      </c>
      <c r="Y8" s="9" t="s">
        <v>10</v>
      </c>
      <c r="AA8" s="9" t="s">
        <v>11</v>
      </c>
      <c r="AC8" s="10" t="s">
        <v>15</v>
      </c>
    </row>
    <row r="9" spans="1:29" ht="18.75" x14ac:dyDescent="0.25">
      <c r="A9" s="11"/>
      <c r="C9" s="11"/>
      <c r="E9" s="11"/>
      <c r="G9" s="11"/>
      <c r="I9" s="11"/>
      <c r="K9" s="11"/>
      <c r="M9" s="11"/>
      <c r="O9" s="11"/>
      <c r="Q9" s="12" t="s">
        <v>9</v>
      </c>
      <c r="R9" s="12" t="s">
        <v>10</v>
      </c>
      <c r="T9" s="12" t="s">
        <v>9</v>
      </c>
      <c r="U9" s="12" t="s">
        <v>16</v>
      </c>
      <c r="W9" s="11"/>
      <c r="Y9" s="11"/>
      <c r="AA9" s="11"/>
      <c r="AC9" s="11"/>
    </row>
    <row r="10" spans="1:29" ht="18.75" x14ac:dyDescent="0.25">
      <c r="A10" s="17" t="s">
        <v>81</v>
      </c>
      <c r="K10" s="17">
        <f>SUM($K$9)</f>
        <v>0</v>
      </c>
      <c r="M10" s="17">
        <f>SUM($M$9)</f>
        <v>0</v>
      </c>
      <c r="O10" s="17">
        <f>SUM($O$9)</f>
        <v>0</v>
      </c>
      <c r="Q10" s="17">
        <f>SUM($Q$9)</f>
        <v>0</v>
      </c>
      <c r="R10" s="17">
        <f>SUM($R$9)</f>
        <v>0</v>
      </c>
      <c r="T10" s="17">
        <f>SUM($T$9)</f>
        <v>0</v>
      </c>
      <c r="U10" s="17">
        <f>SUM($U$9)</f>
        <v>0</v>
      </c>
      <c r="W10" s="17">
        <f>SUM($W$9)</f>
        <v>0</v>
      </c>
      <c r="Y10" s="17">
        <f>SUM($Y$9)</f>
        <v>0</v>
      </c>
      <c r="AA10" s="17">
        <f>SUM($AA$9)</f>
        <v>0</v>
      </c>
      <c r="AC10" s="18">
        <f>SUM($AC$9)</f>
        <v>0</v>
      </c>
    </row>
    <row r="11" spans="1:29" ht="18.75" x14ac:dyDescent="0.25">
      <c r="K11" s="19"/>
      <c r="M11" s="19"/>
      <c r="O11" s="19"/>
      <c r="Q11" s="19"/>
      <c r="R11" s="19"/>
      <c r="T11" s="19"/>
      <c r="U11" s="19"/>
      <c r="W11" s="19"/>
      <c r="Y11" s="19"/>
      <c r="AA11" s="19"/>
      <c r="AC11" s="19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19" sqref="E19"/>
    </sheetView>
  </sheetViews>
  <sheetFormatPr defaultRowHeight="18" x14ac:dyDescent="0.25"/>
  <cols>
    <col min="1" max="1" width="49.710937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21.285156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1.42578125" style="3" customWidth="1"/>
    <col min="10" max="16384" width="9.140625" style="3"/>
  </cols>
  <sheetData>
    <row r="1" spans="1:9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</row>
    <row r="2" spans="1:9" ht="20.100000000000001" customHeight="1" x14ac:dyDescent="0.25">
      <c r="A2" s="4" t="s">
        <v>132</v>
      </c>
      <c r="B2" s="2"/>
      <c r="C2" s="2"/>
      <c r="D2" s="2"/>
      <c r="E2" s="2"/>
      <c r="F2" s="2"/>
      <c r="G2" s="2"/>
      <c r="H2" s="2"/>
      <c r="I2" s="2"/>
    </row>
    <row r="3" spans="1:9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</row>
    <row r="5" spans="1:9" ht="21" x14ac:dyDescent="0.25">
      <c r="A5" s="5" t="s">
        <v>133</v>
      </c>
      <c r="B5" s="6"/>
      <c r="C5" s="6"/>
      <c r="D5" s="6"/>
      <c r="E5" s="6"/>
      <c r="F5" s="6"/>
      <c r="G5" s="6"/>
      <c r="H5" s="6"/>
      <c r="I5" s="6"/>
    </row>
    <row r="7" spans="1:9" ht="42" x14ac:dyDescent="0.25">
      <c r="A7" s="21" t="s">
        <v>134</v>
      </c>
      <c r="C7" s="21" t="s">
        <v>135</v>
      </c>
      <c r="E7" s="21" t="s">
        <v>112</v>
      </c>
      <c r="G7" s="22" t="s">
        <v>136</v>
      </c>
      <c r="I7" s="22" t="s">
        <v>137</v>
      </c>
    </row>
    <row r="8" spans="1:9" ht="21" x14ac:dyDescent="0.25">
      <c r="A8" s="23" t="s">
        <v>138</v>
      </c>
      <c r="C8" s="14" t="s">
        <v>139</v>
      </c>
      <c r="E8" s="15">
        <v>0</v>
      </c>
      <c r="G8" s="16"/>
      <c r="I8" s="16">
        <f>E8/3005476377070</f>
        <v>0</v>
      </c>
    </row>
    <row r="9" spans="1:9" ht="21" x14ac:dyDescent="0.25">
      <c r="A9" s="23" t="s">
        <v>140</v>
      </c>
      <c r="C9" s="14" t="s">
        <v>141</v>
      </c>
      <c r="E9" s="15">
        <v>0</v>
      </c>
      <c r="G9" s="16"/>
      <c r="I9" s="16">
        <f>E9/3005476377070</f>
        <v>0</v>
      </c>
    </row>
    <row r="10" spans="1:9" ht="21" x14ac:dyDescent="0.25">
      <c r="A10" s="23" t="s">
        <v>142</v>
      </c>
      <c r="C10" s="14" t="s">
        <v>143</v>
      </c>
      <c r="E10" s="15">
        <v>0</v>
      </c>
      <c r="G10" s="16"/>
      <c r="I10" s="16">
        <f>E10/3005476377070</f>
        <v>0</v>
      </c>
    </row>
    <row r="11" spans="1:9" ht="21" x14ac:dyDescent="0.25">
      <c r="A11" s="23" t="s">
        <v>144</v>
      </c>
      <c r="C11" s="14" t="s">
        <v>145</v>
      </c>
      <c r="E11" s="15">
        <v>0</v>
      </c>
      <c r="G11" s="16"/>
      <c r="I11" s="16">
        <f>E11/3005476377070</f>
        <v>0</v>
      </c>
    </row>
    <row r="12" spans="1:9" ht="21" x14ac:dyDescent="0.25">
      <c r="A12" s="21" t="s">
        <v>81</v>
      </c>
      <c r="E12" s="17">
        <f>SUM(E8:$E$11)</f>
        <v>0</v>
      </c>
      <c r="G12" s="18"/>
      <c r="I12" s="18">
        <f>SUM(I8:$I$11)</f>
        <v>0</v>
      </c>
    </row>
    <row r="13" spans="1:9" ht="18.75" x14ac:dyDescent="0.25">
      <c r="E13" s="19"/>
      <c r="G13" s="19"/>
      <c r="I13" s="1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2"/>
  <sheetViews>
    <sheetView rightToLeft="1" workbookViewId="0">
      <selection activeCell="I14" sqref="I14"/>
    </sheetView>
  </sheetViews>
  <sheetFormatPr defaultRowHeight="18" x14ac:dyDescent="0.25"/>
  <cols>
    <col min="1" max="1" width="17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2.710937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8.42578125" style="3" customWidth="1"/>
    <col min="10" max="10" width="1.42578125" style="3" customWidth="1"/>
    <col min="11" max="11" width="15" style="3" bestFit="1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4.140625" style="3" customWidth="1"/>
    <col min="18" max="18" width="1.42578125" style="3" customWidth="1"/>
    <col min="19" max="19" width="18.42578125" style="3" customWidth="1"/>
    <col min="20" max="16384" width="9.140625" style="3"/>
  </cols>
  <sheetData>
    <row r="1" spans="1:19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25">
      <c r="A2" s="4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25">
      <c r="A5" s="5" t="s">
        <v>146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21" x14ac:dyDescent="0.25">
      <c r="C7" s="7" t="s">
        <v>147</v>
      </c>
      <c r="D7" s="8"/>
      <c r="E7" s="8"/>
      <c r="F7" s="8"/>
      <c r="G7" s="8"/>
      <c r="I7" s="7" t="s">
        <v>148</v>
      </c>
      <c r="J7" s="8"/>
      <c r="K7" s="8"/>
      <c r="L7" s="8"/>
      <c r="M7" s="8"/>
      <c r="O7" s="7" t="s">
        <v>7</v>
      </c>
      <c r="P7" s="8"/>
      <c r="Q7" s="8"/>
      <c r="R7" s="8"/>
      <c r="S7" s="8"/>
    </row>
    <row r="8" spans="1:19" ht="63" x14ac:dyDescent="0.25">
      <c r="A8" s="21" t="s">
        <v>83</v>
      </c>
      <c r="C8" s="22" t="s">
        <v>149</v>
      </c>
      <c r="E8" s="22" t="s">
        <v>150</v>
      </c>
      <c r="G8" s="22" t="s">
        <v>151</v>
      </c>
      <c r="I8" s="22" t="s">
        <v>152</v>
      </c>
      <c r="K8" s="22" t="s">
        <v>153</v>
      </c>
      <c r="M8" s="22" t="s">
        <v>154</v>
      </c>
      <c r="O8" s="22" t="s">
        <v>152</v>
      </c>
      <c r="Q8" s="22" t="s">
        <v>153</v>
      </c>
      <c r="S8" s="22" t="s">
        <v>154</v>
      </c>
    </row>
    <row r="9" spans="1:19" ht="18.75" x14ac:dyDescent="0.25">
      <c r="A9" s="13" t="s">
        <v>37</v>
      </c>
      <c r="C9" s="14" t="s">
        <v>155</v>
      </c>
      <c r="E9" s="15">
        <v>6508548</v>
      </c>
      <c r="G9" s="15">
        <v>1190</v>
      </c>
      <c r="I9" s="15">
        <v>7745172120</v>
      </c>
      <c r="K9" s="15">
        <v>-998184474</v>
      </c>
      <c r="M9" s="15">
        <v>6746987646</v>
      </c>
    </row>
    <row r="10" spans="1:19" ht="18.75" x14ac:dyDescent="0.25">
      <c r="A10" s="13" t="s">
        <v>61</v>
      </c>
      <c r="C10" s="14" t="s">
        <v>155</v>
      </c>
      <c r="E10" s="15">
        <v>7169408</v>
      </c>
      <c r="G10" s="15">
        <v>800</v>
      </c>
      <c r="I10" s="15">
        <v>5735526400</v>
      </c>
      <c r="K10" s="15">
        <v>-739184787</v>
      </c>
      <c r="M10" s="15">
        <v>4996341613</v>
      </c>
    </row>
    <row r="11" spans="1:19" ht="18.75" x14ac:dyDescent="0.25">
      <c r="A11" s="17" t="s">
        <v>81</v>
      </c>
      <c r="I11" s="17">
        <f>SUM(I9:$I$10)</f>
        <v>13480698520</v>
      </c>
      <c r="K11" s="17">
        <f>SUM(K9:$K$10)</f>
        <v>-1737369261</v>
      </c>
      <c r="M11" s="17">
        <f>SUM(M9:$M$10)</f>
        <v>11743329259</v>
      </c>
      <c r="O11" s="17">
        <f>SUM(O9:$O$10)</f>
        <v>0</v>
      </c>
      <c r="Q11" s="17">
        <f>SUM(Q9:$Q$10)</f>
        <v>0</v>
      </c>
      <c r="S11" s="17">
        <f>SUM(S9:$S$10)</f>
        <v>0</v>
      </c>
    </row>
    <row r="12" spans="1:19" ht="18.75" x14ac:dyDescent="0.25">
      <c r="I12" s="19"/>
      <c r="K12" s="19"/>
      <c r="M12" s="19"/>
      <c r="O12" s="19"/>
      <c r="Q12" s="19"/>
      <c r="S12" s="1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2024-03-27T06:59:08Z</dcterms:created>
  <dcterms:modified xsi:type="dcterms:W3CDTF">2024-03-27T07:03:34Z</dcterms:modified>
</cp:coreProperties>
</file>