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0CBCD1C0-70D3-4A0D-BB36-045858416019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1" i="16" l="1"/>
  <c r="C11" i="16"/>
  <c r="I10" i="15"/>
  <c r="E10" i="15"/>
  <c r="K9" i="15"/>
  <c r="K10" i="15" s="1"/>
  <c r="G9" i="15"/>
  <c r="G10" i="15" s="1"/>
  <c r="Q9" i="14"/>
  <c r="O9" i="14"/>
  <c r="M9" i="14"/>
  <c r="K9" i="14"/>
  <c r="I9" i="14"/>
  <c r="G9" i="14"/>
  <c r="E9" i="14"/>
  <c r="C9" i="14"/>
  <c r="U71" i="13"/>
  <c r="S71" i="13"/>
  <c r="Q71" i="13"/>
  <c r="O71" i="13"/>
  <c r="M71" i="13"/>
  <c r="K71" i="13"/>
  <c r="I71" i="13"/>
  <c r="G71" i="13"/>
  <c r="E71" i="13"/>
  <c r="C71" i="13"/>
  <c r="Q72" i="12"/>
  <c r="O72" i="12"/>
  <c r="M72" i="12"/>
  <c r="K72" i="12"/>
  <c r="I72" i="12"/>
  <c r="G72" i="12"/>
  <c r="E72" i="12"/>
  <c r="C72" i="12"/>
  <c r="Q11" i="11"/>
  <c r="O11" i="11"/>
  <c r="M11" i="11"/>
  <c r="K11" i="11"/>
  <c r="I11" i="11"/>
  <c r="G11" i="11"/>
  <c r="E11" i="11"/>
  <c r="C11" i="11"/>
  <c r="S10" i="10"/>
  <c r="Q10" i="10"/>
  <c r="O10" i="10"/>
  <c r="M10" i="10"/>
  <c r="K10" i="10"/>
  <c r="I10" i="10"/>
  <c r="S10" i="9"/>
  <c r="Q10" i="9"/>
  <c r="O10" i="9"/>
  <c r="M10" i="9"/>
  <c r="K10" i="9"/>
  <c r="I10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74" i="2"/>
  <c r="U74" i="2"/>
  <c r="S74" i="2"/>
  <c r="Q74" i="2"/>
  <c r="O74" i="2"/>
  <c r="M74" i="2"/>
  <c r="L74" i="2"/>
  <c r="J74" i="2"/>
  <c r="I74" i="2"/>
  <c r="G74" i="2"/>
  <c r="E74" i="2"/>
  <c r="C74" i="2"/>
</calcChain>
</file>

<file path=xl/sharedStrings.xml><?xml version="1.0" encoding="utf-8"?>
<sst xmlns="http://schemas.openxmlformats.org/spreadsheetml/2006/main" count="496" uniqueCount="192">
  <si>
    <t>‫صندوق سرمايه ‌گذاري مشترك بورسيران</t>
  </si>
  <si>
    <t>‫صورت وضعیت پورتفوی</t>
  </si>
  <si>
    <t>‫برای ماه منتهی به 1403/01/31</t>
  </si>
  <si>
    <t>‫1- سرمایه گذاری ها</t>
  </si>
  <si>
    <t>‫1-1- سرمایه گذاری در سهام و حق تقدم سهام</t>
  </si>
  <si>
    <t>‫1402/12/29</t>
  </si>
  <si>
    <t>‫تغییرات طی دوره</t>
  </si>
  <si>
    <t>‫1403/01/31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</si>
  <si>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</si>
  <si>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</si>
  <si>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</si>
  <si>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</si>
  <si>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</si>
  <si>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</si>
  <si>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</si>
  <si>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</si>
  <si>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</si>
  <si>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</si>
  <si>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</si>
  <si>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</si>
  <si>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</si>
  <si>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</si>
  <si>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</si>
  <si>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</si>
  <si>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ملت</t>
  </si>
  <si>
    <t>‫بين المللي توسعه ص. معادن غدير</t>
  </si>
  <si>
    <t>‫بیمه کوثر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</si>
  <si>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</si>
  <si>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</si>
  <si>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</si>
  <si>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</si>
  <si>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</si>
  <si>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</si>
  <si>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</si>
  <si>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</si>
  <si>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</si>
  <si>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</si>
  <si>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</si>
  <si>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</si>
  <si>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</si>
  <si>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</si>
  <si>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</si>
  <si>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</si>
  <si>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</si>
  <si>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</si>
  <si>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</si>
  <si>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</si>
  <si>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</si>
  <si>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</si>
  <si>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</si>
  <si>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</si>
  <si>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</si>
  <si>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</si>
  <si>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</si>
  <si>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</si>
  <si>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</si>
  <si>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</si>
  <si>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</si>
  <si>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</si>
  <si>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</si>
  <si>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</si>
  <si>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</si>
  <si>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</si>
  <si>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</si>
  <si>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</si>
  <si>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</si>
  <si>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</si>
  <si>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</si>
  <si>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</si>
  <si>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</si>
  <si>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</si>
  <si>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</si>
  <si>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</si>
  <si>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</si>
  <si>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</si>
  <si>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</si>
  <si>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</si>
  <si>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</si>
  <si>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</si>
  <si>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</si>
  <si>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</si>
  <si>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</si>
  <si>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</si>
  <si>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</si>
  <si>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</si>
  <si>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</si>
  <si>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</si>
  <si>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</si>
  <si>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</si>
  <si>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</si>
  <si>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</si>
  <si>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</si>
  <si>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</si>
  <si>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</si>
  <si>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</si>
  <si>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</si>
  <si>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</si>
  <si>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</si>
  <si>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</si>
  <si>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</si>
  <si>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</si>
  <si>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</si>
  <si>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</si>
  <si>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</si>
  <si>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</si>
  <si>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</si>
  <si>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</si>
  <si>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</si>
  <si>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</si>
  <si>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</si>
  <si>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</si>
  <si>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</si>
  <si>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</si>
  <si>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</si>
  <si>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</si>
  <si>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</si>
  <si>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</si>
  <si>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</si>
  <si>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</si>
  <si>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</si>
  <si>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</si>
  <si>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</si>
  <si>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</si>
  <si>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</si>
  <si>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</si>
  <si>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</si>
  <si>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</si>
  <si>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</si>
  <si>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</si>
  <si>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</si>
  <si>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</si>
  <si>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</si>
  <si>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</si>
  <si>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</si>
  <si>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</si>
  <si>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</si>
  <si>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</si>
  <si>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</si>
  <si>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</si>
  <si>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</si>
  <si>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</si>
  <si>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</si>
  <si>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</si>
  <si>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</si>
  <si>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</si>
  <si>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</si>
  <si>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</si>
  <si>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</si>
  <si>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</si>
  <si>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</si>
  <si>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</si>
  <si>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</si>
  <si>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</si>
  <si>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</si>
  <si>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‫1403/01/28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</si>
  <si>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</si>
  <si>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</si>
  <si>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</si>
  <si>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</si>
  <si>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</si>
  <si>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‫1403/01/01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</si>
  <si>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</si>
  <si>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</si>
  <si>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</si>
  <si>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</si>
  <si>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</si>
  <si>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</si>
  <si>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</si>
  <si>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</si>
  <si>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</si>
  <si>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</si>
  <si>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</si>
  <si>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</si>
  <si>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</si>
  <si>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</si>
  <si>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</si>
  <si>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</si>
  <si>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‫مخابرات</t>
  </si>
  <si>
    <t>‫پتروشيمي تامين</t>
  </si>
  <si>
    <t>‫پتروشيمي پرديس</t>
  </si>
  <si>
    <t>‫گروه پتروشيمي س.ايرانيان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</si>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</sst>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9" fontId="5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N23" sqref="N23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I21" sqref="I21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4.140625" style="6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I7" s="8" t="s">
        <v>147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42" x14ac:dyDescent="0.45">
      <c r="A8" s="25" t="s">
        <v>133</v>
      </c>
      <c r="C8" s="22" t="s">
        <v>156</v>
      </c>
      <c r="E8" s="22" t="s">
        <v>93</v>
      </c>
      <c r="G8" s="22" t="s">
        <v>110</v>
      </c>
      <c r="I8" s="22" t="s">
        <v>157</v>
      </c>
      <c r="K8" s="22" t="s">
        <v>152</v>
      </c>
      <c r="M8" s="22" t="s">
        <v>158</v>
      </c>
      <c r="O8" s="22" t="s">
        <v>157</v>
      </c>
      <c r="Q8" s="22" t="s">
        <v>152</v>
      </c>
      <c r="S8" s="22" t="s">
        <v>158</v>
      </c>
    </row>
    <row r="9" spans="1:19" ht="37.5" x14ac:dyDescent="0.45">
      <c r="A9" s="23" t="s">
        <v>159</v>
      </c>
      <c r="C9" s="16" t="s">
        <v>160</v>
      </c>
      <c r="E9" s="16" t="s">
        <v>161</v>
      </c>
      <c r="G9" s="16" t="s">
        <v>118</v>
      </c>
      <c r="I9" s="15">
        <v>481568</v>
      </c>
      <c r="K9" s="15">
        <v>0</v>
      </c>
      <c r="M9" s="15">
        <v>481568</v>
      </c>
      <c r="O9" s="15">
        <v>481568</v>
      </c>
      <c r="Q9" s="15">
        <v>0</v>
      </c>
      <c r="S9" s="15">
        <v>481568</v>
      </c>
    </row>
    <row r="10" spans="1:19" ht="18.75" x14ac:dyDescent="0.45">
      <c r="A10" s="18" t="s">
        <v>80</v>
      </c>
      <c r="I10" s="18">
        <f>SUM(I9:$I$9)</f>
        <v>481568</v>
      </c>
      <c r="K10" s="18">
        <f>SUM(K9:$K$9)</f>
        <v>0</v>
      </c>
      <c r="M10" s="18">
        <f>SUM(M9:$M$9)</f>
        <v>481568</v>
      </c>
      <c r="O10" s="18">
        <f>SUM(O9:$O$9)</f>
        <v>481568</v>
      </c>
      <c r="Q10" s="18">
        <f>SUM(Q9:$Q$9)</f>
        <v>0</v>
      </c>
      <c r="S10" s="18">
        <f>SUM(S9:$S$9)</f>
        <v>481568</v>
      </c>
    </row>
    <row r="11" spans="1:19" ht="18.75" x14ac:dyDescent="0.45">
      <c r="I11" s="20"/>
      <c r="K11" s="20"/>
      <c r="M11" s="20"/>
      <c r="O11" s="20"/>
      <c r="Q11" s="20"/>
      <c r="S11" s="2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4"/>
  <sheetViews>
    <sheetView rightToLeft="1" workbookViewId="0">
      <selection activeCell="M13" sqref="M13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2.7109375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2.710937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147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25" t="s">
        <v>133</v>
      </c>
      <c r="C8" s="22" t="s">
        <v>9</v>
      </c>
      <c r="E8" s="22" t="s">
        <v>11</v>
      </c>
      <c r="G8" s="22" t="s">
        <v>163</v>
      </c>
      <c r="I8" s="22" t="s">
        <v>164</v>
      </c>
      <c r="K8" s="22" t="s">
        <v>9</v>
      </c>
      <c r="M8" s="22" t="s">
        <v>11</v>
      </c>
      <c r="O8" s="22" t="s">
        <v>163</v>
      </c>
      <c r="Q8" s="22" t="s">
        <v>164</v>
      </c>
    </row>
    <row r="9" spans="1:17" ht="18.75" x14ac:dyDescent="0.45">
      <c r="A9" s="23" t="s">
        <v>23</v>
      </c>
      <c r="C9" s="15">
        <v>1200000</v>
      </c>
      <c r="E9" s="15">
        <v>4090421857</v>
      </c>
      <c r="G9" s="15">
        <v>4037204662</v>
      </c>
      <c r="I9" s="15">
        <v>53217195</v>
      </c>
      <c r="K9" s="15">
        <v>1200000</v>
      </c>
      <c r="M9" s="15">
        <v>4090421857</v>
      </c>
      <c r="O9" s="15">
        <v>4037204662</v>
      </c>
      <c r="Q9" s="15">
        <v>53217195</v>
      </c>
    </row>
    <row r="10" spans="1:17" ht="18.75" x14ac:dyDescent="0.45">
      <c r="A10" s="23" t="s">
        <v>24</v>
      </c>
      <c r="C10" s="15">
        <v>20400000</v>
      </c>
      <c r="E10" s="15">
        <v>50101812190</v>
      </c>
      <c r="G10" s="15">
        <v>48084897664</v>
      </c>
      <c r="I10" s="15">
        <v>2016914526</v>
      </c>
      <c r="K10" s="15">
        <v>20400000</v>
      </c>
      <c r="M10" s="15">
        <v>50101812190</v>
      </c>
      <c r="O10" s="15">
        <v>48084897664</v>
      </c>
      <c r="Q10" s="15">
        <v>2016914526</v>
      </c>
    </row>
    <row r="11" spans="1:17" ht="18.75" x14ac:dyDescent="0.45">
      <c r="A11" s="18" t="s">
        <v>80</v>
      </c>
      <c r="C11" s="18">
        <f>SUM(C9:$C$10)</f>
        <v>21600000</v>
      </c>
      <c r="E11" s="18">
        <f>SUM(E9:$E$10)</f>
        <v>54192234047</v>
      </c>
      <c r="G11" s="18">
        <f>SUM(G9:$G$10)</f>
        <v>52122102326</v>
      </c>
      <c r="I11" s="18">
        <f>SUM(I9:$I$10)</f>
        <v>2070131721</v>
      </c>
      <c r="K11" s="18">
        <f>SUM(K9:$K$10)</f>
        <v>21600000</v>
      </c>
      <c r="M11" s="18">
        <f>SUM(M9:$M$10)</f>
        <v>54192234047</v>
      </c>
      <c r="O11" s="18">
        <f>SUM(O9:$O$10)</f>
        <v>52122102326</v>
      </c>
      <c r="Q11" s="18">
        <f>SUM(Q9:$Q$10)</f>
        <v>2070131721</v>
      </c>
    </row>
    <row r="12" spans="1:17" ht="18.75" x14ac:dyDescent="0.45">
      <c r="C12" s="20"/>
      <c r="E12" s="20"/>
      <c r="G12" s="20"/>
      <c r="I12" s="20"/>
      <c r="K12" s="20"/>
      <c r="M12" s="20"/>
      <c r="O12" s="20"/>
      <c r="Q12" s="20"/>
    </row>
    <row r="14" spans="1:17" ht="18.75" x14ac:dyDescent="0.45">
      <c r="A14" s="26" t="s">
        <v>165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</sheetData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5"/>
  <sheetViews>
    <sheetView rightToLeft="1" workbookViewId="0">
      <selection activeCell="M87" sqref="M87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4.140625" style="6" customWidth="1"/>
    <col min="4" max="4" width="1.42578125" style="6" customWidth="1"/>
    <col min="5" max="5" width="18.42578125" style="6" bestFit="1" customWidth="1"/>
    <col min="6" max="6" width="1.42578125" style="6" customWidth="1"/>
    <col min="7" max="7" width="18.42578125" style="6" bestFit="1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bestFit="1" customWidth="1"/>
    <col min="14" max="14" width="1.42578125" style="6" customWidth="1"/>
    <col min="15" max="15" width="18.42578125" style="6" bestFit="1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166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147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25" t="s">
        <v>133</v>
      </c>
      <c r="C8" s="22" t="s">
        <v>9</v>
      </c>
      <c r="E8" s="22" t="s">
        <v>11</v>
      </c>
      <c r="G8" s="22" t="s">
        <v>163</v>
      </c>
      <c r="I8" s="22" t="s">
        <v>167</v>
      </c>
      <c r="K8" s="22" t="s">
        <v>9</v>
      </c>
      <c r="M8" s="22" t="s">
        <v>11</v>
      </c>
      <c r="O8" s="22" t="s">
        <v>163</v>
      </c>
      <c r="Q8" s="22" t="s">
        <v>167</v>
      </c>
    </row>
    <row r="9" spans="1:17" ht="18.75" x14ac:dyDescent="0.45">
      <c r="A9" s="23" t="s">
        <v>17</v>
      </c>
      <c r="C9" s="15">
        <v>3450913</v>
      </c>
      <c r="E9" s="15">
        <v>30221648396</v>
      </c>
      <c r="G9" s="15">
        <v>27614559545</v>
      </c>
      <c r="I9" s="15">
        <v>2607088851</v>
      </c>
      <c r="K9" s="15">
        <v>3450913</v>
      </c>
      <c r="M9" s="15">
        <v>30221648396</v>
      </c>
      <c r="O9" s="15">
        <v>27614559545</v>
      </c>
      <c r="Q9" s="15">
        <v>2607088851</v>
      </c>
    </row>
    <row r="10" spans="1:17" ht="18.75" x14ac:dyDescent="0.45">
      <c r="A10" s="23" t="s">
        <v>18</v>
      </c>
      <c r="C10" s="15">
        <v>10000000</v>
      </c>
      <c r="E10" s="15">
        <v>29920905000</v>
      </c>
      <c r="G10" s="15">
        <v>28926855000</v>
      </c>
      <c r="I10" s="15">
        <v>994050000</v>
      </c>
      <c r="K10" s="15">
        <v>10000000</v>
      </c>
      <c r="M10" s="15">
        <v>29920905000</v>
      </c>
      <c r="O10" s="15">
        <v>28926855000</v>
      </c>
      <c r="Q10" s="15">
        <v>994050000</v>
      </c>
    </row>
    <row r="11" spans="1:17" ht="18.75" x14ac:dyDescent="0.45">
      <c r="A11" s="23" t="s">
        <v>19</v>
      </c>
      <c r="C11" s="15">
        <v>1062934</v>
      </c>
      <c r="E11" s="15">
        <v>7322304131</v>
      </c>
      <c r="G11" s="15">
        <v>7882307189</v>
      </c>
      <c r="I11" s="15">
        <v>-560003058</v>
      </c>
      <c r="K11" s="15">
        <v>1062934</v>
      </c>
      <c r="M11" s="15">
        <v>7322304131</v>
      </c>
      <c r="O11" s="15">
        <v>7882307189</v>
      </c>
      <c r="Q11" s="15">
        <v>-560003058</v>
      </c>
    </row>
    <row r="12" spans="1:17" ht="18.75" x14ac:dyDescent="0.45">
      <c r="A12" s="23" t="s">
        <v>20</v>
      </c>
      <c r="C12" s="15">
        <v>4063799</v>
      </c>
      <c r="E12" s="15">
        <v>8176189657</v>
      </c>
      <c r="G12" s="15">
        <v>9375956618</v>
      </c>
      <c r="I12" s="15">
        <v>-1199766961</v>
      </c>
      <c r="K12" s="15">
        <v>4063799</v>
      </c>
      <c r="M12" s="15">
        <v>8176189657</v>
      </c>
      <c r="O12" s="15">
        <v>9375956618</v>
      </c>
      <c r="Q12" s="15">
        <v>-1199766961</v>
      </c>
    </row>
    <row r="13" spans="1:17" ht="18.75" x14ac:dyDescent="0.45">
      <c r="A13" s="23" t="s">
        <v>21</v>
      </c>
      <c r="C13" s="15">
        <v>6000000</v>
      </c>
      <c r="E13" s="15">
        <v>17690113800</v>
      </c>
      <c r="G13" s="15">
        <v>19258724700</v>
      </c>
      <c r="I13" s="15">
        <v>-1568610900</v>
      </c>
      <c r="K13" s="15">
        <v>6000000</v>
      </c>
      <c r="M13" s="15">
        <v>17690113800</v>
      </c>
      <c r="O13" s="15">
        <v>19258724700</v>
      </c>
      <c r="Q13" s="15">
        <v>-1568610900</v>
      </c>
    </row>
    <row r="14" spans="1:17" ht="18.75" x14ac:dyDescent="0.45">
      <c r="A14" s="23" t="s">
        <v>22</v>
      </c>
      <c r="C14" s="15">
        <v>6590486</v>
      </c>
      <c r="E14" s="15">
        <v>16004758982</v>
      </c>
      <c r="G14" s="15">
        <v>20007586546</v>
      </c>
      <c r="I14" s="15">
        <v>-4002827564</v>
      </c>
      <c r="K14" s="15">
        <v>6590486</v>
      </c>
      <c r="M14" s="15">
        <v>16004758982</v>
      </c>
      <c r="O14" s="15">
        <v>20007586546</v>
      </c>
      <c r="Q14" s="15">
        <v>-4002827564</v>
      </c>
    </row>
    <row r="15" spans="1:17" ht="18.75" x14ac:dyDescent="0.45">
      <c r="A15" s="23" t="s">
        <v>23</v>
      </c>
      <c r="C15" s="15">
        <v>35396214</v>
      </c>
      <c r="E15" s="15">
        <v>120581073567</v>
      </c>
      <c r="G15" s="15">
        <v>119806990223</v>
      </c>
      <c r="I15" s="15">
        <v>774083344</v>
      </c>
      <c r="K15" s="15">
        <v>35396214</v>
      </c>
      <c r="M15" s="15">
        <v>120581073567</v>
      </c>
      <c r="O15" s="15">
        <v>119806990223</v>
      </c>
      <c r="Q15" s="15">
        <v>774083344</v>
      </c>
    </row>
    <row r="16" spans="1:17" ht="18.75" x14ac:dyDescent="0.45">
      <c r="A16" s="23" t="s">
        <v>24</v>
      </c>
      <c r="C16" s="15">
        <v>57219360</v>
      </c>
      <c r="E16" s="15">
        <v>136452492634</v>
      </c>
      <c r="G16" s="15">
        <v>135713066872</v>
      </c>
      <c r="I16" s="15">
        <v>739425762</v>
      </c>
      <c r="K16" s="15">
        <v>57219360</v>
      </c>
      <c r="M16" s="15">
        <v>136452492634</v>
      </c>
      <c r="O16" s="15">
        <v>135713066872</v>
      </c>
      <c r="Q16" s="15">
        <v>739425762</v>
      </c>
    </row>
    <row r="17" spans="1:17" ht="37.5" x14ac:dyDescent="0.45">
      <c r="A17" s="23" t="s">
        <v>25</v>
      </c>
      <c r="C17" s="15">
        <v>2602698</v>
      </c>
      <c r="E17" s="15">
        <v>36298583615</v>
      </c>
      <c r="G17" s="15">
        <v>37217265388</v>
      </c>
      <c r="I17" s="15">
        <v>-918681773</v>
      </c>
      <c r="K17" s="15">
        <v>2602698</v>
      </c>
      <c r="M17" s="15">
        <v>36298583615</v>
      </c>
      <c r="O17" s="15">
        <v>37217265388</v>
      </c>
      <c r="Q17" s="15">
        <v>-918681773</v>
      </c>
    </row>
    <row r="18" spans="1:17" ht="18.75" x14ac:dyDescent="0.45">
      <c r="A18" s="23" t="s">
        <v>26</v>
      </c>
      <c r="C18" s="15">
        <v>5896000</v>
      </c>
      <c r="E18" s="15">
        <v>13866933881</v>
      </c>
      <c r="G18" s="15">
        <v>15044978560</v>
      </c>
      <c r="I18" s="15">
        <v>-1178044679</v>
      </c>
      <c r="K18" s="15">
        <v>5896000</v>
      </c>
      <c r="M18" s="15">
        <v>13866933881</v>
      </c>
      <c r="O18" s="15">
        <v>15044978560</v>
      </c>
      <c r="Q18" s="15">
        <v>-1178044679</v>
      </c>
    </row>
    <row r="19" spans="1:17" ht="37.5" x14ac:dyDescent="0.45">
      <c r="A19" s="23" t="s">
        <v>27</v>
      </c>
      <c r="C19" s="15">
        <v>20400000</v>
      </c>
      <c r="E19" s="15">
        <v>45322715700</v>
      </c>
      <c r="G19" s="15">
        <v>48567294900</v>
      </c>
      <c r="I19" s="15">
        <v>-3244579200</v>
      </c>
      <c r="K19" s="15">
        <v>20400000</v>
      </c>
      <c r="M19" s="15">
        <v>45322715700</v>
      </c>
      <c r="O19" s="15">
        <v>48567294900</v>
      </c>
      <c r="Q19" s="15">
        <v>-3244579200</v>
      </c>
    </row>
    <row r="20" spans="1:17" ht="18.75" x14ac:dyDescent="0.45">
      <c r="A20" s="23" t="s">
        <v>28</v>
      </c>
      <c r="C20" s="15">
        <v>901966</v>
      </c>
      <c r="E20" s="15">
        <v>26862115097</v>
      </c>
      <c r="G20" s="15">
        <v>26521407362</v>
      </c>
      <c r="I20" s="15">
        <v>340707735</v>
      </c>
      <c r="K20" s="15">
        <v>901966</v>
      </c>
      <c r="M20" s="15">
        <v>26862115097</v>
      </c>
      <c r="O20" s="15">
        <v>26521407362</v>
      </c>
      <c r="Q20" s="15">
        <v>340707735</v>
      </c>
    </row>
    <row r="21" spans="1:17" ht="18.75" x14ac:dyDescent="0.45">
      <c r="A21" s="23" t="s">
        <v>29</v>
      </c>
      <c r="C21" s="15">
        <v>906145</v>
      </c>
      <c r="E21" s="15">
        <v>40533904676</v>
      </c>
      <c r="G21" s="15">
        <v>39903377270</v>
      </c>
      <c r="I21" s="15">
        <v>630527406</v>
      </c>
      <c r="K21" s="15">
        <v>906145</v>
      </c>
      <c r="M21" s="15">
        <v>40533904676</v>
      </c>
      <c r="O21" s="15">
        <v>39903377270</v>
      </c>
      <c r="Q21" s="15">
        <v>630527406</v>
      </c>
    </row>
    <row r="22" spans="1:17" ht="18.75" x14ac:dyDescent="0.45">
      <c r="A22" s="23" t="s">
        <v>30</v>
      </c>
      <c r="C22" s="15">
        <v>1005838</v>
      </c>
      <c r="E22" s="15">
        <v>28915756392</v>
      </c>
      <c r="G22" s="15">
        <v>30031173595</v>
      </c>
      <c r="I22" s="15">
        <v>-1115417203</v>
      </c>
      <c r="K22" s="15">
        <v>1005838</v>
      </c>
      <c r="M22" s="15">
        <v>28915756392</v>
      </c>
      <c r="O22" s="15">
        <v>30031173595</v>
      </c>
      <c r="Q22" s="15">
        <v>-1115417203</v>
      </c>
    </row>
    <row r="23" spans="1:17" ht="18.75" x14ac:dyDescent="0.45">
      <c r="A23" s="23" t="s">
        <v>31</v>
      </c>
      <c r="C23" s="15">
        <v>107416</v>
      </c>
      <c r="E23" s="15">
        <v>1098734042</v>
      </c>
      <c r="G23" s="15">
        <v>1227934060</v>
      </c>
      <c r="I23" s="15">
        <v>-129200018</v>
      </c>
      <c r="K23" s="15">
        <v>107416</v>
      </c>
      <c r="M23" s="15">
        <v>1098734042</v>
      </c>
      <c r="O23" s="15">
        <v>1227934060</v>
      </c>
      <c r="Q23" s="15">
        <v>-129200018</v>
      </c>
    </row>
    <row r="24" spans="1:17" ht="18.75" x14ac:dyDescent="0.45">
      <c r="A24" s="23" t="s">
        <v>32</v>
      </c>
      <c r="C24" s="15">
        <v>18019860</v>
      </c>
      <c r="E24" s="15">
        <v>74301638323</v>
      </c>
      <c r="G24" s="15">
        <v>80123246919</v>
      </c>
      <c r="I24" s="15">
        <v>-5821608596</v>
      </c>
      <c r="K24" s="15">
        <v>18019860</v>
      </c>
      <c r="M24" s="15">
        <v>74301638323</v>
      </c>
      <c r="O24" s="15">
        <v>80123246919</v>
      </c>
      <c r="Q24" s="15">
        <v>-5821608596</v>
      </c>
    </row>
    <row r="25" spans="1:17" ht="18.75" x14ac:dyDescent="0.45">
      <c r="A25" s="23" t="s">
        <v>33</v>
      </c>
      <c r="C25" s="15">
        <v>3140000</v>
      </c>
      <c r="E25" s="15">
        <v>8955058473</v>
      </c>
      <c r="G25" s="15">
        <v>9604292409</v>
      </c>
      <c r="I25" s="15">
        <v>-649233936</v>
      </c>
      <c r="K25" s="15">
        <v>3140000</v>
      </c>
      <c r="M25" s="15">
        <v>8955058473</v>
      </c>
      <c r="O25" s="15">
        <v>9604292409</v>
      </c>
      <c r="Q25" s="15">
        <v>-649233936</v>
      </c>
    </row>
    <row r="26" spans="1:17" ht="18.75" x14ac:dyDescent="0.45">
      <c r="A26" s="23" t="s">
        <v>34</v>
      </c>
      <c r="C26" s="15">
        <v>14300000</v>
      </c>
      <c r="E26" s="15">
        <v>37982252880</v>
      </c>
      <c r="G26" s="15">
        <v>37811673900</v>
      </c>
      <c r="I26" s="15">
        <v>170578980</v>
      </c>
      <c r="K26" s="15">
        <v>14300000</v>
      </c>
      <c r="M26" s="15">
        <v>37982252880</v>
      </c>
      <c r="O26" s="15">
        <v>37811673900</v>
      </c>
      <c r="Q26" s="15">
        <v>170578980</v>
      </c>
    </row>
    <row r="27" spans="1:17" ht="18.75" x14ac:dyDescent="0.45">
      <c r="A27" s="23" t="s">
        <v>35</v>
      </c>
      <c r="C27" s="15">
        <v>2370263</v>
      </c>
      <c r="E27" s="15">
        <v>14985177188</v>
      </c>
      <c r="G27" s="15">
        <v>16610927543</v>
      </c>
      <c r="I27" s="15">
        <v>-1625750355</v>
      </c>
      <c r="K27" s="15">
        <v>2370263</v>
      </c>
      <c r="M27" s="15">
        <v>14985177188</v>
      </c>
      <c r="O27" s="15">
        <v>16610927543</v>
      </c>
      <c r="Q27" s="15">
        <v>-1625750355</v>
      </c>
    </row>
    <row r="28" spans="1:17" ht="18.75" x14ac:dyDescent="0.45">
      <c r="A28" s="23" t="s">
        <v>36</v>
      </c>
      <c r="C28" s="15">
        <v>11130842</v>
      </c>
      <c r="E28" s="15">
        <v>21476414784</v>
      </c>
      <c r="G28" s="15">
        <v>22328390023</v>
      </c>
      <c r="I28" s="15">
        <v>-851975239</v>
      </c>
      <c r="K28" s="15">
        <v>11130842</v>
      </c>
      <c r="M28" s="15">
        <v>21476414784</v>
      </c>
      <c r="O28" s="15">
        <v>22328390023</v>
      </c>
      <c r="Q28" s="15">
        <v>-851975239</v>
      </c>
    </row>
    <row r="29" spans="1:17" ht="18.75" x14ac:dyDescent="0.45">
      <c r="A29" s="23" t="s">
        <v>37</v>
      </c>
      <c r="C29" s="15">
        <v>1028378</v>
      </c>
      <c r="E29" s="15">
        <v>5489531640</v>
      </c>
      <c r="G29" s="15">
        <v>5683760879</v>
      </c>
      <c r="I29" s="15">
        <v>-194229239</v>
      </c>
      <c r="K29" s="15">
        <v>1028378</v>
      </c>
      <c r="M29" s="15">
        <v>5489531640</v>
      </c>
      <c r="O29" s="15">
        <v>5683760879</v>
      </c>
      <c r="Q29" s="15">
        <v>-194229239</v>
      </c>
    </row>
    <row r="30" spans="1:17" ht="18.75" x14ac:dyDescent="0.45">
      <c r="A30" s="23" t="s">
        <v>38</v>
      </c>
      <c r="C30" s="15">
        <v>6508548</v>
      </c>
      <c r="E30" s="15">
        <v>27710248223</v>
      </c>
      <c r="G30" s="15">
        <v>27334998539</v>
      </c>
      <c r="I30" s="15">
        <v>375249684</v>
      </c>
      <c r="K30" s="15">
        <v>6508548</v>
      </c>
      <c r="M30" s="15">
        <v>27710248223</v>
      </c>
      <c r="O30" s="15">
        <v>27334998539</v>
      </c>
      <c r="Q30" s="15">
        <v>375249684</v>
      </c>
    </row>
    <row r="31" spans="1:17" ht="18.75" x14ac:dyDescent="0.45">
      <c r="A31" s="23" t="s">
        <v>39</v>
      </c>
      <c r="C31" s="15">
        <v>5109828</v>
      </c>
      <c r="E31" s="15">
        <v>110223512158</v>
      </c>
      <c r="G31" s="15">
        <v>122261748278</v>
      </c>
      <c r="I31" s="15">
        <v>-12038236120</v>
      </c>
      <c r="K31" s="15">
        <v>5109828</v>
      </c>
      <c r="M31" s="15">
        <v>110223512158</v>
      </c>
      <c r="O31" s="15">
        <v>122261748278</v>
      </c>
      <c r="Q31" s="15">
        <v>-12038236120</v>
      </c>
    </row>
    <row r="32" spans="1:17" ht="18.75" x14ac:dyDescent="0.45">
      <c r="A32" s="23" t="s">
        <v>40</v>
      </c>
      <c r="C32" s="15">
        <v>4563157</v>
      </c>
      <c r="E32" s="15">
        <v>136669867284</v>
      </c>
      <c r="G32" s="15">
        <v>128913296654</v>
      </c>
      <c r="I32" s="15">
        <v>7756570630</v>
      </c>
      <c r="K32" s="15">
        <v>4563157</v>
      </c>
      <c r="M32" s="15">
        <v>136669867284</v>
      </c>
      <c r="O32" s="15">
        <v>128913296654</v>
      </c>
      <c r="Q32" s="15">
        <v>7756570630</v>
      </c>
    </row>
    <row r="33" spans="1:17" ht="18.75" x14ac:dyDescent="0.45">
      <c r="A33" s="23" t="s">
        <v>41</v>
      </c>
      <c r="C33" s="15">
        <v>1662000</v>
      </c>
      <c r="E33" s="15">
        <v>25673806494</v>
      </c>
      <c r="G33" s="15">
        <v>23691273174</v>
      </c>
      <c r="I33" s="15">
        <v>1982533320</v>
      </c>
      <c r="K33" s="15">
        <v>1662000</v>
      </c>
      <c r="M33" s="15">
        <v>25673806494</v>
      </c>
      <c r="O33" s="15">
        <v>23691273174</v>
      </c>
      <c r="Q33" s="15">
        <v>1982533320</v>
      </c>
    </row>
    <row r="34" spans="1:17" ht="18.75" x14ac:dyDescent="0.45">
      <c r="A34" s="23" t="s">
        <v>42</v>
      </c>
      <c r="C34" s="15">
        <v>984976</v>
      </c>
      <c r="E34" s="15">
        <v>21706988258</v>
      </c>
      <c r="G34" s="15">
        <v>21119519023</v>
      </c>
      <c r="I34" s="15">
        <v>587469235</v>
      </c>
      <c r="K34" s="15">
        <v>984976</v>
      </c>
      <c r="M34" s="15">
        <v>21706988258</v>
      </c>
      <c r="O34" s="15">
        <v>21119519023</v>
      </c>
      <c r="Q34" s="15">
        <v>587469235</v>
      </c>
    </row>
    <row r="35" spans="1:17" ht="18.75" x14ac:dyDescent="0.45">
      <c r="A35" s="23" t="s">
        <v>43</v>
      </c>
      <c r="C35" s="15">
        <v>92951</v>
      </c>
      <c r="E35" s="15">
        <v>22764080860</v>
      </c>
      <c r="G35" s="15">
        <v>26128289912</v>
      </c>
      <c r="I35" s="15">
        <v>-3364209052</v>
      </c>
      <c r="K35" s="15">
        <v>92951</v>
      </c>
      <c r="M35" s="15">
        <v>22764080860</v>
      </c>
      <c r="O35" s="15">
        <v>26128289912</v>
      </c>
      <c r="Q35" s="15">
        <v>-3364209052</v>
      </c>
    </row>
    <row r="36" spans="1:17" ht="18.75" x14ac:dyDescent="0.45">
      <c r="A36" s="23" t="s">
        <v>44</v>
      </c>
      <c r="C36" s="15">
        <v>1099874</v>
      </c>
      <c r="E36" s="15">
        <v>40781199664</v>
      </c>
      <c r="G36" s="15">
        <v>38222808050</v>
      </c>
      <c r="I36" s="15">
        <v>2558391614</v>
      </c>
      <c r="K36" s="15">
        <v>1099874</v>
      </c>
      <c r="M36" s="15">
        <v>40781199664</v>
      </c>
      <c r="O36" s="15">
        <v>38222808050</v>
      </c>
      <c r="Q36" s="15">
        <v>2558391614</v>
      </c>
    </row>
    <row r="37" spans="1:17" ht="18.75" x14ac:dyDescent="0.45">
      <c r="A37" s="23" t="s">
        <v>45</v>
      </c>
      <c r="C37" s="15">
        <v>465796</v>
      </c>
      <c r="E37" s="15">
        <v>32286699347</v>
      </c>
      <c r="G37" s="15">
        <v>32346892534</v>
      </c>
      <c r="I37" s="15">
        <v>-60193187</v>
      </c>
      <c r="K37" s="15">
        <v>465796</v>
      </c>
      <c r="M37" s="15">
        <v>32286699347</v>
      </c>
      <c r="O37" s="15">
        <v>32346892534</v>
      </c>
      <c r="Q37" s="15">
        <v>-60193187</v>
      </c>
    </row>
    <row r="38" spans="1:17" ht="37.5" x14ac:dyDescent="0.45">
      <c r="A38" s="23" t="s">
        <v>46</v>
      </c>
      <c r="C38" s="15">
        <v>3622500</v>
      </c>
      <c r="E38" s="15">
        <v>11533830438</v>
      </c>
      <c r="G38" s="15">
        <v>11566238953</v>
      </c>
      <c r="I38" s="15">
        <v>-32408515</v>
      </c>
      <c r="K38" s="15">
        <v>3622500</v>
      </c>
      <c r="M38" s="15">
        <v>11533830438</v>
      </c>
      <c r="O38" s="15">
        <v>11566238953</v>
      </c>
      <c r="Q38" s="15">
        <v>-32408515</v>
      </c>
    </row>
    <row r="39" spans="1:17" ht="37.5" x14ac:dyDescent="0.45">
      <c r="A39" s="23" t="s">
        <v>47</v>
      </c>
      <c r="C39" s="15">
        <v>4128131</v>
      </c>
      <c r="E39" s="15">
        <v>16356824522</v>
      </c>
      <c r="G39" s="15">
        <v>17152916834</v>
      </c>
      <c r="I39" s="15">
        <v>-796092312</v>
      </c>
      <c r="K39" s="15">
        <v>4128131</v>
      </c>
      <c r="M39" s="15">
        <v>16356824522</v>
      </c>
      <c r="O39" s="15">
        <v>17152916834</v>
      </c>
      <c r="Q39" s="15">
        <v>-796092312</v>
      </c>
    </row>
    <row r="40" spans="1:17" ht="37.5" x14ac:dyDescent="0.45">
      <c r="A40" s="23" t="s">
        <v>48</v>
      </c>
      <c r="C40" s="15">
        <v>25509423</v>
      </c>
      <c r="E40" s="15">
        <v>152653004438</v>
      </c>
      <c r="G40" s="15">
        <v>163556790469</v>
      </c>
      <c r="I40" s="15">
        <v>-10903786031</v>
      </c>
      <c r="K40" s="15">
        <v>25509423</v>
      </c>
      <c r="M40" s="15">
        <v>152653004438</v>
      </c>
      <c r="O40" s="15">
        <v>163556790469</v>
      </c>
      <c r="Q40" s="15">
        <v>-10903786031</v>
      </c>
    </row>
    <row r="41" spans="1:17" ht="18.75" x14ac:dyDescent="0.45">
      <c r="A41" s="23" t="s">
        <v>49</v>
      </c>
      <c r="C41" s="15">
        <v>5072000</v>
      </c>
      <c r="E41" s="15">
        <v>99828067680</v>
      </c>
      <c r="G41" s="15">
        <v>107945400456</v>
      </c>
      <c r="I41" s="15">
        <v>-8117332776</v>
      </c>
      <c r="K41" s="15">
        <v>5072000</v>
      </c>
      <c r="M41" s="15">
        <v>99828067680</v>
      </c>
      <c r="O41" s="15">
        <v>107945400456</v>
      </c>
      <c r="Q41" s="15">
        <v>-8117332776</v>
      </c>
    </row>
    <row r="42" spans="1:17" ht="18.75" x14ac:dyDescent="0.45">
      <c r="A42" s="23" t="s">
        <v>50</v>
      </c>
      <c r="C42" s="15">
        <v>6632373</v>
      </c>
      <c r="E42" s="15">
        <v>29635132161</v>
      </c>
      <c r="G42" s="15">
        <v>30986678789</v>
      </c>
      <c r="I42" s="15">
        <v>-1351546628</v>
      </c>
      <c r="K42" s="15">
        <v>6632373</v>
      </c>
      <c r="M42" s="15">
        <v>29635132161</v>
      </c>
      <c r="O42" s="15">
        <v>30986678789</v>
      </c>
      <c r="Q42" s="15">
        <v>-1351546628</v>
      </c>
    </row>
    <row r="43" spans="1:17" ht="18.75" x14ac:dyDescent="0.45">
      <c r="A43" s="23" t="s">
        <v>51</v>
      </c>
      <c r="C43" s="15">
        <v>3255026</v>
      </c>
      <c r="E43" s="15">
        <v>23911517019</v>
      </c>
      <c r="G43" s="15">
        <v>23265859188</v>
      </c>
      <c r="I43" s="15">
        <v>645657831</v>
      </c>
      <c r="K43" s="15">
        <v>3255026</v>
      </c>
      <c r="M43" s="15">
        <v>23911517019</v>
      </c>
      <c r="O43" s="15">
        <v>23265859188</v>
      </c>
      <c r="Q43" s="15">
        <v>645657831</v>
      </c>
    </row>
    <row r="44" spans="1:17" ht="18.75" x14ac:dyDescent="0.45">
      <c r="A44" s="23" t="s">
        <v>52</v>
      </c>
      <c r="C44" s="15">
        <v>1568119</v>
      </c>
      <c r="E44" s="15">
        <v>7182898293</v>
      </c>
      <c r="G44" s="15">
        <v>9312203646</v>
      </c>
      <c r="I44" s="15">
        <v>-2129305353</v>
      </c>
      <c r="K44" s="15">
        <v>1568119</v>
      </c>
      <c r="M44" s="15">
        <v>7182898293</v>
      </c>
      <c r="O44" s="15">
        <v>9312203646</v>
      </c>
      <c r="Q44" s="15">
        <v>-2129305353</v>
      </c>
    </row>
    <row r="45" spans="1:17" ht="18.75" x14ac:dyDescent="0.45">
      <c r="A45" s="23" t="s">
        <v>53</v>
      </c>
      <c r="C45" s="15">
        <v>2856444</v>
      </c>
      <c r="E45" s="15">
        <v>32937598635</v>
      </c>
      <c r="G45" s="15">
        <v>31716635927</v>
      </c>
      <c r="I45" s="15">
        <v>1220962708</v>
      </c>
      <c r="K45" s="15">
        <v>2856444</v>
      </c>
      <c r="M45" s="15">
        <v>32937598635</v>
      </c>
      <c r="O45" s="15">
        <v>31716635927</v>
      </c>
      <c r="Q45" s="15">
        <v>1220962708</v>
      </c>
    </row>
    <row r="46" spans="1:17" ht="18.75" x14ac:dyDescent="0.45">
      <c r="A46" s="23" t="s">
        <v>54</v>
      </c>
      <c r="C46" s="15">
        <v>32507541</v>
      </c>
      <c r="E46" s="15">
        <v>163832594134</v>
      </c>
      <c r="G46" s="15">
        <v>160795066748</v>
      </c>
      <c r="I46" s="15">
        <v>3037527386</v>
      </c>
      <c r="K46" s="15">
        <v>32507541</v>
      </c>
      <c r="M46" s="15">
        <v>163832594134</v>
      </c>
      <c r="O46" s="15">
        <v>160795066748</v>
      </c>
      <c r="Q46" s="15">
        <v>3037527386</v>
      </c>
    </row>
    <row r="47" spans="1:17" ht="18.75" x14ac:dyDescent="0.45">
      <c r="A47" s="23" t="s">
        <v>55</v>
      </c>
      <c r="C47" s="15">
        <v>4864824</v>
      </c>
      <c r="E47" s="15">
        <v>20383227023</v>
      </c>
      <c r="G47" s="15">
        <v>21007055323</v>
      </c>
      <c r="I47" s="15">
        <v>-623828300</v>
      </c>
      <c r="K47" s="15">
        <v>4864824</v>
      </c>
      <c r="M47" s="15">
        <v>20383227023</v>
      </c>
      <c r="O47" s="15">
        <v>21007055323</v>
      </c>
      <c r="Q47" s="15">
        <v>-623828300</v>
      </c>
    </row>
    <row r="48" spans="1:17" ht="18.75" x14ac:dyDescent="0.45">
      <c r="A48" s="23" t="s">
        <v>56</v>
      </c>
      <c r="C48" s="15">
        <v>164000</v>
      </c>
      <c r="E48" s="15">
        <v>26688691782</v>
      </c>
      <c r="G48" s="15">
        <v>29005265664</v>
      </c>
      <c r="I48" s="15">
        <v>-2316573882</v>
      </c>
      <c r="K48" s="15">
        <v>164000</v>
      </c>
      <c r="M48" s="15">
        <v>26688691782</v>
      </c>
      <c r="O48" s="15">
        <v>29005265664</v>
      </c>
      <c r="Q48" s="15">
        <v>-2316573882</v>
      </c>
    </row>
    <row r="49" spans="1:17" ht="18.75" x14ac:dyDescent="0.45">
      <c r="A49" s="23" t="s">
        <v>57</v>
      </c>
      <c r="C49" s="15">
        <v>3073204</v>
      </c>
      <c r="E49" s="15">
        <v>25172527914</v>
      </c>
      <c r="G49" s="15">
        <v>27494265926</v>
      </c>
      <c r="I49" s="15">
        <v>-2321738012</v>
      </c>
      <c r="K49" s="15">
        <v>3073204</v>
      </c>
      <c r="M49" s="15">
        <v>25172527914</v>
      </c>
      <c r="O49" s="15">
        <v>27494265926</v>
      </c>
      <c r="Q49" s="15">
        <v>-2321738012</v>
      </c>
    </row>
    <row r="50" spans="1:17" ht="18.75" x14ac:dyDescent="0.45">
      <c r="A50" s="23" t="s">
        <v>58</v>
      </c>
      <c r="C50" s="15">
        <v>16876978</v>
      </c>
      <c r="E50" s="15">
        <v>96968516690</v>
      </c>
      <c r="G50" s="15">
        <v>109215405476</v>
      </c>
      <c r="I50" s="15">
        <v>-12246888786</v>
      </c>
      <c r="K50" s="15">
        <v>16876978</v>
      </c>
      <c r="M50" s="15">
        <v>96968516690</v>
      </c>
      <c r="O50" s="15">
        <v>109215405476</v>
      </c>
      <c r="Q50" s="15">
        <v>-12246888786</v>
      </c>
    </row>
    <row r="51" spans="1:17" ht="18.75" x14ac:dyDescent="0.45">
      <c r="A51" s="23" t="s">
        <v>59</v>
      </c>
      <c r="C51" s="15">
        <v>5214517</v>
      </c>
      <c r="E51" s="15">
        <v>35714250398</v>
      </c>
      <c r="G51" s="15">
        <v>34159203211</v>
      </c>
      <c r="I51" s="15">
        <v>1555047187</v>
      </c>
      <c r="K51" s="15">
        <v>5214517</v>
      </c>
      <c r="M51" s="15">
        <v>35714250398</v>
      </c>
      <c r="O51" s="15">
        <v>34159203211</v>
      </c>
      <c r="Q51" s="15">
        <v>1555047187</v>
      </c>
    </row>
    <row r="52" spans="1:17" ht="18.75" x14ac:dyDescent="0.45">
      <c r="A52" s="23" t="s">
        <v>60</v>
      </c>
      <c r="C52" s="15">
        <v>10720786</v>
      </c>
      <c r="E52" s="15">
        <v>56375515840</v>
      </c>
      <c r="G52" s="15">
        <v>54691710263</v>
      </c>
      <c r="I52" s="15">
        <v>1683805577</v>
      </c>
      <c r="K52" s="15">
        <v>10720786</v>
      </c>
      <c r="M52" s="15">
        <v>56375515840</v>
      </c>
      <c r="O52" s="15">
        <v>54691710263</v>
      </c>
      <c r="Q52" s="15">
        <v>1683805577</v>
      </c>
    </row>
    <row r="53" spans="1:17" ht="18.75" x14ac:dyDescent="0.45">
      <c r="A53" s="23" t="s">
        <v>61</v>
      </c>
      <c r="C53" s="15">
        <v>18757689</v>
      </c>
      <c r="E53" s="15">
        <v>133319477366</v>
      </c>
      <c r="G53" s="15">
        <v>127539192333</v>
      </c>
      <c r="I53" s="15">
        <v>5780285033</v>
      </c>
      <c r="K53" s="15">
        <v>18757689</v>
      </c>
      <c r="M53" s="15">
        <v>133319477366</v>
      </c>
      <c r="O53" s="15">
        <v>127539192333</v>
      </c>
      <c r="Q53" s="15">
        <v>5780285033</v>
      </c>
    </row>
    <row r="54" spans="1:17" ht="18.75" x14ac:dyDescent="0.45">
      <c r="A54" s="23" t="s">
        <v>62</v>
      </c>
      <c r="C54" s="15">
        <v>385742</v>
      </c>
      <c r="E54" s="15">
        <v>22999141169</v>
      </c>
      <c r="G54" s="15">
        <v>23302064169</v>
      </c>
      <c r="I54" s="15">
        <v>-302923000</v>
      </c>
      <c r="K54" s="15">
        <v>385742</v>
      </c>
      <c r="M54" s="15">
        <v>22999141169</v>
      </c>
      <c r="O54" s="15">
        <v>23302064169</v>
      </c>
      <c r="Q54" s="15">
        <v>-302923000</v>
      </c>
    </row>
    <row r="55" spans="1:17" ht="18.75" x14ac:dyDescent="0.45">
      <c r="A55" s="23" t="s">
        <v>63</v>
      </c>
      <c r="C55" s="15">
        <v>7481555</v>
      </c>
      <c r="E55" s="15">
        <v>87310846639</v>
      </c>
      <c r="G55" s="15">
        <v>90954996115</v>
      </c>
      <c r="I55" s="15">
        <v>-3644149476</v>
      </c>
      <c r="K55" s="15">
        <v>7481555</v>
      </c>
      <c r="M55" s="15">
        <v>87310846639</v>
      </c>
      <c r="O55" s="15">
        <v>90954996115</v>
      </c>
      <c r="Q55" s="15">
        <v>-3644149476</v>
      </c>
    </row>
    <row r="56" spans="1:17" ht="18.75" x14ac:dyDescent="0.45">
      <c r="A56" s="23" t="s">
        <v>64</v>
      </c>
      <c r="C56" s="15">
        <v>145</v>
      </c>
      <c r="E56" s="15">
        <v>2296106</v>
      </c>
      <c r="G56" s="15">
        <v>2123142</v>
      </c>
      <c r="I56" s="15">
        <v>172964</v>
      </c>
      <c r="K56" s="15">
        <v>145</v>
      </c>
      <c r="M56" s="15">
        <v>2296106</v>
      </c>
      <c r="O56" s="15">
        <v>2123142</v>
      </c>
      <c r="Q56" s="15">
        <v>172964</v>
      </c>
    </row>
    <row r="57" spans="1:17" ht="18.75" x14ac:dyDescent="0.45">
      <c r="A57" s="23" t="s">
        <v>65</v>
      </c>
      <c r="C57" s="15">
        <v>32102294</v>
      </c>
      <c r="E57" s="15">
        <v>183170777913</v>
      </c>
      <c r="G57" s="15">
        <v>180617875085</v>
      </c>
      <c r="I57" s="15">
        <v>2552902828</v>
      </c>
      <c r="K57" s="15">
        <v>32102294</v>
      </c>
      <c r="M57" s="15">
        <v>183170777913</v>
      </c>
      <c r="O57" s="15">
        <v>180617875085</v>
      </c>
      <c r="Q57" s="15">
        <v>2552902828</v>
      </c>
    </row>
    <row r="58" spans="1:17" ht="18.75" x14ac:dyDescent="0.45">
      <c r="A58" s="23" t="s">
        <v>66</v>
      </c>
      <c r="C58" s="15">
        <v>5250000</v>
      </c>
      <c r="E58" s="15">
        <v>56206072125</v>
      </c>
      <c r="G58" s="15">
        <v>58032639000</v>
      </c>
      <c r="I58" s="15">
        <v>-1826566875</v>
      </c>
      <c r="K58" s="15">
        <v>5250000</v>
      </c>
      <c r="M58" s="15">
        <v>56206072125</v>
      </c>
      <c r="O58" s="15">
        <v>58032639000</v>
      </c>
      <c r="Q58" s="15">
        <v>-1826566875</v>
      </c>
    </row>
    <row r="59" spans="1:17" ht="18.75" x14ac:dyDescent="0.45">
      <c r="A59" s="23" t="s">
        <v>67</v>
      </c>
      <c r="C59" s="15">
        <v>15316363</v>
      </c>
      <c r="E59" s="15">
        <v>45295061154</v>
      </c>
      <c r="G59" s="15">
        <v>49147044506</v>
      </c>
      <c r="I59" s="15">
        <v>-3851983352</v>
      </c>
      <c r="K59" s="15">
        <v>15316363</v>
      </c>
      <c r="M59" s="15">
        <v>45295061154</v>
      </c>
      <c r="O59" s="15">
        <v>49147044506</v>
      </c>
      <c r="Q59" s="15">
        <v>-3851983352</v>
      </c>
    </row>
    <row r="60" spans="1:17" ht="18.75" x14ac:dyDescent="0.45">
      <c r="A60" s="23" t="s">
        <v>68</v>
      </c>
      <c r="C60" s="15">
        <v>5277328</v>
      </c>
      <c r="E60" s="15">
        <v>23166017599</v>
      </c>
      <c r="G60" s="15">
        <v>23800774875</v>
      </c>
      <c r="I60" s="15">
        <v>-634757276</v>
      </c>
      <c r="K60" s="15">
        <v>5277328</v>
      </c>
      <c r="M60" s="15">
        <v>23166017599</v>
      </c>
      <c r="O60" s="15">
        <v>23800774875</v>
      </c>
      <c r="Q60" s="15">
        <v>-634757276</v>
      </c>
    </row>
    <row r="61" spans="1:17" ht="18.75" x14ac:dyDescent="0.45">
      <c r="A61" s="23" t="s">
        <v>69</v>
      </c>
      <c r="C61" s="15">
        <v>447572</v>
      </c>
      <c r="E61" s="15">
        <v>25515528088</v>
      </c>
      <c r="G61" s="15">
        <v>25920395229</v>
      </c>
      <c r="I61" s="15">
        <v>-404867141</v>
      </c>
      <c r="K61" s="15">
        <v>447572</v>
      </c>
      <c r="M61" s="15">
        <v>25515528088</v>
      </c>
      <c r="O61" s="15">
        <v>25920395229</v>
      </c>
      <c r="Q61" s="15">
        <v>-404867141</v>
      </c>
    </row>
    <row r="62" spans="1:17" ht="18.75" x14ac:dyDescent="0.45">
      <c r="A62" s="23" t="s">
        <v>70</v>
      </c>
      <c r="C62" s="15">
        <v>630116</v>
      </c>
      <c r="E62" s="15">
        <v>24716434315</v>
      </c>
      <c r="G62" s="15">
        <v>24728961651</v>
      </c>
      <c r="I62" s="15">
        <v>-12527336</v>
      </c>
      <c r="K62" s="15">
        <v>630116</v>
      </c>
      <c r="M62" s="15">
        <v>24716434315</v>
      </c>
      <c r="O62" s="15">
        <v>24728961651</v>
      </c>
      <c r="Q62" s="15">
        <v>-12527336</v>
      </c>
    </row>
    <row r="63" spans="1:17" ht="18.75" x14ac:dyDescent="0.45">
      <c r="A63" s="23" t="s">
        <v>71</v>
      </c>
      <c r="C63" s="15">
        <v>1897609</v>
      </c>
      <c r="E63" s="15">
        <v>33463285337</v>
      </c>
      <c r="G63" s="15">
        <v>31633556658</v>
      </c>
      <c r="I63" s="15">
        <v>1829728679</v>
      </c>
      <c r="K63" s="15">
        <v>1897609</v>
      </c>
      <c r="M63" s="15">
        <v>33463285337</v>
      </c>
      <c r="O63" s="15">
        <v>31633556658</v>
      </c>
      <c r="Q63" s="15">
        <v>1829728679</v>
      </c>
    </row>
    <row r="64" spans="1:17" ht="18.75" x14ac:dyDescent="0.45">
      <c r="A64" s="23" t="s">
        <v>72</v>
      </c>
      <c r="C64" s="15">
        <v>799609</v>
      </c>
      <c r="E64" s="15">
        <v>138566431740</v>
      </c>
      <c r="G64" s="15">
        <v>120292799745</v>
      </c>
      <c r="I64" s="15">
        <v>18273631995</v>
      </c>
      <c r="K64" s="15">
        <v>799609</v>
      </c>
      <c r="M64" s="15">
        <v>138566431740</v>
      </c>
      <c r="O64" s="15">
        <v>120292799745</v>
      </c>
      <c r="Q64" s="15">
        <v>18273631995</v>
      </c>
    </row>
    <row r="65" spans="1:17" ht="18.75" x14ac:dyDescent="0.45">
      <c r="A65" s="23" t="s">
        <v>73</v>
      </c>
      <c r="C65" s="15">
        <v>524472</v>
      </c>
      <c r="E65" s="15">
        <v>81862595509</v>
      </c>
      <c r="G65" s="15">
        <v>83416222656</v>
      </c>
      <c r="I65" s="15">
        <v>-1553627147</v>
      </c>
      <c r="K65" s="15">
        <v>524472</v>
      </c>
      <c r="M65" s="15">
        <v>81862595509</v>
      </c>
      <c r="O65" s="15">
        <v>83416222656</v>
      </c>
      <c r="Q65" s="15">
        <v>-1553627147</v>
      </c>
    </row>
    <row r="66" spans="1:17" ht="18.75" x14ac:dyDescent="0.45">
      <c r="A66" s="23" t="s">
        <v>74</v>
      </c>
      <c r="C66" s="15">
        <v>914746</v>
      </c>
      <c r="E66" s="15">
        <v>14530666116</v>
      </c>
      <c r="G66" s="15">
        <v>14457921855</v>
      </c>
      <c r="I66" s="15">
        <v>72744261</v>
      </c>
      <c r="K66" s="15">
        <v>914746</v>
      </c>
      <c r="M66" s="15">
        <v>14530666116</v>
      </c>
      <c r="O66" s="15">
        <v>14457921855</v>
      </c>
      <c r="Q66" s="15">
        <v>72744261</v>
      </c>
    </row>
    <row r="67" spans="1:17" ht="18.75" x14ac:dyDescent="0.45">
      <c r="A67" s="23" t="s">
        <v>75</v>
      </c>
      <c r="C67" s="15">
        <v>9469137</v>
      </c>
      <c r="E67" s="15">
        <v>64007010317</v>
      </c>
      <c r="G67" s="15">
        <v>75396493035</v>
      </c>
      <c r="I67" s="15">
        <v>-11389482718</v>
      </c>
      <c r="K67" s="15">
        <v>9469137</v>
      </c>
      <c r="M67" s="15">
        <v>64007010317</v>
      </c>
      <c r="O67" s="15">
        <v>75396493035</v>
      </c>
      <c r="Q67" s="15">
        <v>-11389482718</v>
      </c>
    </row>
    <row r="68" spans="1:17" ht="18.75" x14ac:dyDescent="0.45">
      <c r="A68" s="23" t="s">
        <v>76</v>
      </c>
      <c r="C68" s="15">
        <v>555438</v>
      </c>
      <c r="E68" s="15">
        <v>33293628577</v>
      </c>
      <c r="G68" s="15">
        <v>25315304648</v>
      </c>
      <c r="I68" s="15">
        <v>7978323929</v>
      </c>
      <c r="K68" s="15">
        <v>555438</v>
      </c>
      <c r="M68" s="15">
        <v>33293628577</v>
      </c>
      <c r="O68" s="15">
        <v>25315304648</v>
      </c>
      <c r="Q68" s="15">
        <v>7978323929</v>
      </c>
    </row>
    <row r="69" spans="1:17" ht="37.5" x14ac:dyDescent="0.45">
      <c r="A69" s="23" t="s">
        <v>77</v>
      </c>
      <c r="C69" s="15">
        <v>8502170</v>
      </c>
      <c r="E69" s="15">
        <v>15593168953</v>
      </c>
      <c r="G69" s="15">
        <v>16438327162</v>
      </c>
      <c r="I69" s="15">
        <v>-845158209</v>
      </c>
      <c r="K69" s="15">
        <v>8502170</v>
      </c>
      <c r="M69" s="15">
        <v>15593168953</v>
      </c>
      <c r="O69" s="15">
        <v>16438327162</v>
      </c>
      <c r="Q69" s="15">
        <v>-845158209</v>
      </c>
    </row>
    <row r="70" spans="1:17" ht="56.25" x14ac:dyDescent="0.45">
      <c r="A70" s="23" t="s">
        <v>78</v>
      </c>
      <c r="C70" s="15">
        <v>0</v>
      </c>
      <c r="E70" s="15">
        <v>571</v>
      </c>
      <c r="G70" s="15">
        <v>571</v>
      </c>
      <c r="I70" s="15">
        <v>0</v>
      </c>
      <c r="K70" s="15">
        <v>0</v>
      </c>
      <c r="M70" s="15">
        <v>571</v>
      </c>
      <c r="O70" s="15">
        <v>571</v>
      </c>
      <c r="Q70" s="15">
        <v>0</v>
      </c>
    </row>
    <row r="71" spans="1:17" ht="18.75" x14ac:dyDescent="0.45">
      <c r="A71" s="23" t="s">
        <v>79</v>
      </c>
      <c r="C71" s="15">
        <v>2351210</v>
      </c>
      <c r="E71" s="15">
        <v>29986536455</v>
      </c>
      <c r="G71" s="15">
        <v>31482357448</v>
      </c>
      <c r="I71" s="15">
        <v>-1495820993</v>
      </c>
      <c r="K71" s="15">
        <v>2351210</v>
      </c>
      <c r="M71" s="15">
        <v>29986536455</v>
      </c>
      <c r="O71" s="15">
        <v>31482357448</v>
      </c>
      <c r="Q71" s="15">
        <v>-1495820993</v>
      </c>
    </row>
    <row r="72" spans="1:17" ht="18.75" x14ac:dyDescent="0.45">
      <c r="A72" s="18" t="s">
        <v>80</v>
      </c>
      <c r="C72" s="18">
        <f>SUM(C9:$C$71)</f>
        <v>462809303</v>
      </c>
      <c r="E72" s="18">
        <f>SUM(E9:$E$71)</f>
        <v>2952453878162</v>
      </c>
      <c r="G72" s="18">
        <f>SUM(G9:$G$71)</f>
        <v>2993630342421</v>
      </c>
      <c r="I72" s="18">
        <f>SUM(I9:$I$71)</f>
        <v>-41176464259</v>
      </c>
      <c r="K72" s="18">
        <f>SUM(K9:$K$71)</f>
        <v>462809303</v>
      </c>
      <c r="M72" s="18">
        <f>SUM(M9:$M$71)</f>
        <v>2952453878162</v>
      </c>
      <c r="O72" s="18">
        <f>SUM(O9:$O$71)</f>
        <v>2993630342421</v>
      </c>
      <c r="Q72" s="18">
        <f>SUM(Q9:$Q$71)</f>
        <v>-41176464259</v>
      </c>
    </row>
    <row r="73" spans="1:17" ht="18.75" x14ac:dyDescent="0.45">
      <c r="C73" s="20"/>
      <c r="E73" s="20"/>
      <c r="G73" s="20"/>
      <c r="I73" s="20"/>
      <c r="K73" s="20"/>
      <c r="M73" s="20"/>
      <c r="O73" s="20"/>
      <c r="Q73" s="20"/>
    </row>
    <row r="75" spans="1:17" ht="18.75" x14ac:dyDescent="0.45">
      <c r="A75" s="26" t="s">
        <v>165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</row>
  </sheetData>
  <mergeCells count="7">
    <mergeCell ref="A75:Q7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2"/>
  <sheetViews>
    <sheetView rightToLeft="1" topLeftCell="A52" workbookViewId="0">
      <selection activeCell="U71" sqref="U71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0.710937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8" width="1.42578125" style="6" customWidth="1"/>
    <col min="19" max="19" width="17" style="6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spans="1:21" ht="21" x14ac:dyDescent="0.45">
      <c r="A5" s="7" t="s">
        <v>168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7" spans="1:21" ht="21" x14ac:dyDescent="0.45">
      <c r="C7" s="8" t="s">
        <v>147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  <c r="R7" s="9"/>
      <c r="S7" s="9"/>
      <c r="T7" s="9"/>
      <c r="U7" s="9"/>
    </row>
    <row r="8" spans="1:21" ht="42" x14ac:dyDescent="0.45">
      <c r="A8" s="21" t="s">
        <v>169</v>
      </c>
      <c r="C8" s="22" t="s">
        <v>145</v>
      </c>
      <c r="E8" s="22" t="s">
        <v>170</v>
      </c>
      <c r="G8" s="22" t="s">
        <v>171</v>
      </c>
      <c r="I8" s="22" t="s">
        <v>172</v>
      </c>
      <c r="K8" s="22" t="s">
        <v>173</v>
      </c>
      <c r="M8" s="22" t="s">
        <v>145</v>
      </c>
      <c r="O8" s="22" t="s">
        <v>170</v>
      </c>
      <c r="Q8" s="22" t="s">
        <v>171</v>
      </c>
      <c r="S8" s="22" t="s">
        <v>172</v>
      </c>
      <c r="U8" s="22" t="s">
        <v>173</v>
      </c>
    </row>
    <row r="9" spans="1:21" ht="18.75" x14ac:dyDescent="0.45">
      <c r="A9" s="23" t="s">
        <v>17</v>
      </c>
      <c r="C9" s="15">
        <v>0</v>
      </c>
      <c r="E9" s="15">
        <v>2607088851</v>
      </c>
      <c r="G9" s="15">
        <v>0</v>
      </c>
      <c r="I9" s="15">
        <v>2607088851</v>
      </c>
      <c r="K9" s="17">
        <v>-0.10981636201700855</v>
      </c>
      <c r="M9" s="15">
        <v>0</v>
      </c>
      <c r="O9" s="15">
        <v>2607088851</v>
      </c>
      <c r="Q9" s="15">
        <v>0</v>
      </c>
      <c r="S9" s="15">
        <v>2607088851</v>
      </c>
      <c r="U9" s="17">
        <v>-0.10981636201700855</v>
      </c>
    </row>
    <row r="10" spans="1:21" ht="18.75" x14ac:dyDescent="0.45">
      <c r="A10" s="23" t="s">
        <v>18</v>
      </c>
      <c r="C10" s="15">
        <v>0</v>
      </c>
      <c r="E10" s="15">
        <v>994050000</v>
      </c>
      <c r="G10" s="15">
        <v>0</v>
      </c>
      <c r="I10" s="15">
        <v>994050000</v>
      </c>
      <c r="K10" s="17">
        <v>-4.1871589693284049E-2</v>
      </c>
      <c r="M10" s="15">
        <v>0</v>
      </c>
      <c r="O10" s="15">
        <v>994050000</v>
      </c>
      <c r="Q10" s="15">
        <v>0</v>
      </c>
      <c r="S10" s="15">
        <v>994050000</v>
      </c>
      <c r="U10" s="17">
        <v>-4.1871589693284049E-2</v>
      </c>
    </row>
    <row r="11" spans="1:21" ht="18.75" x14ac:dyDescent="0.45">
      <c r="A11" s="23" t="s">
        <v>19</v>
      </c>
      <c r="C11" s="15">
        <v>0</v>
      </c>
      <c r="E11" s="15">
        <v>-560003058</v>
      </c>
      <c r="G11" s="15">
        <v>0</v>
      </c>
      <c r="I11" s="15">
        <v>-560003058</v>
      </c>
      <c r="K11" s="17">
        <v>2.3588570264634928E-2</v>
      </c>
      <c r="M11" s="15">
        <v>0</v>
      </c>
      <c r="O11" s="15">
        <v>-560003058</v>
      </c>
      <c r="Q11" s="15">
        <v>0</v>
      </c>
      <c r="S11" s="15">
        <v>-560003058</v>
      </c>
      <c r="U11" s="17">
        <v>2.3588570264634928E-2</v>
      </c>
    </row>
    <row r="12" spans="1:21" ht="18.75" x14ac:dyDescent="0.45">
      <c r="A12" s="23" t="s">
        <v>20</v>
      </c>
      <c r="C12" s="15">
        <v>0</v>
      </c>
      <c r="E12" s="15">
        <v>-1199766961</v>
      </c>
      <c r="G12" s="15">
        <v>0</v>
      </c>
      <c r="I12" s="15">
        <v>-1199766961</v>
      </c>
      <c r="K12" s="17">
        <v>5.0536844141190411E-2</v>
      </c>
      <c r="M12" s="15">
        <v>0</v>
      </c>
      <c r="O12" s="15">
        <v>-1199766961</v>
      </c>
      <c r="Q12" s="15">
        <v>0</v>
      </c>
      <c r="S12" s="15">
        <v>-1199766961</v>
      </c>
      <c r="U12" s="17">
        <v>5.0536844141190411E-2</v>
      </c>
    </row>
    <row r="13" spans="1:21" ht="18.75" x14ac:dyDescent="0.45">
      <c r="A13" s="23" t="s">
        <v>21</v>
      </c>
      <c r="C13" s="15">
        <v>0</v>
      </c>
      <c r="E13" s="15">
        <v>-1568610900</v>
      </c>
      <c r="G13" s="15">
        <v>0</v>
      </c>
      <c r="I13" s="15">
        <v>-1568610900</v>
      </c>
      <c r="K13" s="17">
        <v>6.6073368536002222E-2</v>
      </c>
      <c r="M13" s="15">
        <v>0</v>
      </c>
      <c r="O13" s="15">
        <v>-1568610900</v>
      </c>
      <c r="Q13" s="15">
        <v>0</v>
      </c>
      <c r="S13" s="15">
        <v>-1568610900</v>
      </c>
      <c r="U13" s="17">
        <v>6.6073368536002222E-2</v>
      </c>
    </row>
    <row r="14" spans="1:21" ht="18.75" x14ac:dyDescent="0.45">
      <c r="A14" s="23" t="s">
        <v>22</v>
      </c>
      <c r="C14" s="15">
        <v>0</v>
      </c>
      <c r="E14" s="15">
        <v>-4002827564</v>
      </c>
      <c r="G14" s="15">
        <v>0</v>
      </c>
      <c r="I14" s="15">
        <v>-4002827564</v>
      </c>
      <c r="K14" s="17">
        <v>0.16860797079902992</v>
      </c>
      <c r="M14" s="15">
        <v>0</v>
      </c>
      <c r="O14" s="15">
        <v>-4002827564</v>
      </c>
      <c r="Q14" s="15">
        <v>0</v>
      </c>
      <c r="S14" s="15">
        <v>-4002827564</v>
      </c>
      <c r="U14" s="17">
        <v>0.16860797079902992</v>
      </c>
    </row>
    <row r="15" spans="1:21" ht="18.75" x14ac:dyDescent="0.45">
      <c r="A15" s="23" t="s">
        <v>23</v>
      </c>
      <c r="C15" s="15">
        <v>0</v>
      </c>
      <c r="E15" s="15">
        <v>774083344</v>
      </c>
      <c r="G15" s="15">
        <v>53217195</v>
      </c>
      <c r="I15" s="15">
        <v>827300539</v>
      </c>
      <c r="K15" s="17">
        <v>-3.4847732731794916E-2</v>
      </c>
      <c r="M15" s="15">
        <v>0</v>
      </c>
      <c r="O15" s="15">
        <v>774083344</v>
      </c>
      <c r="Q15" s="15">
        <v>53217195</v>
      </c>
      <c r="S15" s="15">
        <v>827300539</v>
      </c>
      <c r="U15" s="17">
        <v>-3.4847732731794916E-2</v>
      </c>
    </row>
    <row r="16" spans="1:21" ht="18.75" x14ac:dyDescent="0.45">
      <c r="A16" s="23" t="s">
        <v>24</v>
      </c>
      <c r="C16" s="15">
        <v>0</v>
      </c>
      <c r="E16" s="15">
        <v>739425762</v>
      </c>
      <c r="G16" s="15">
        <v>2016914526</v>
      </c>
      <c r="I16" s="15">
        <v>2756340288</v>
      </c>
      <c r="K16" s="17">
        <v>-0.11610316341653276</v>
      </c>
      <c r="M16" s="15">
        <v>0</v>
      </c>
      <c r="O16" s="15">
        <v>739425762</v>
      </c>
      <c r="Q16" s="15">
        <v>2016914526</v>
      </c>
      <c r="S16" s="15">
        <v>2756340288</v>
      </c>
      <c r="U16" s="17">
        <v>-0.11610316341653276</v>
      </c>
    </row>
    <row r="17" spans="1:21" ht="18.75" x14ac:dyDescent="0.45">
      <c r="A17" s="23" t="s">
        <v>174</v>
      </c>
      <c r="C17" s="15">
        <v>0</v>
      </c>
      <c r="E17" s="15">
        <v>-1178044679</v>
      </c>
      <c r="G17" s="15">
        <v>0</v>
      </c>
      <c r="I17" s="15">
        <v>-1178044679</v>
      </c>
      <c r="K17" s="17">
        <v>4.9621853467576596E-2</v>
      </c>
      <c r="M17" s="15">
        <v>0</v>
      </c>
      <c r="O17" s="15">
        <v>-1178044679</v>
      </c>
      <c r="Q17" s="15">
        <v>0</v>
      </c>
      <c r="S17" s="15">
        <v>-1178044679</v>
      </c>
      <c r="U17" s="17">
        <v>4.9621853467576596E-2</v>
      </c>
    </row>
    <row r="18" spans="1:21" ht="37.5" x14ac:dyDescent="0.45">
      <c r="A18" s="23" t="s">
        <v>25</v>
      </c>
      <c r="C18" s="15">
        <v>0</v>
      </c>
      <c r="E18" s="15">
        <v>-918681773</v>
      </c>
      <c r="G18" s="15">
        <v>0</v>
      </c>
      <c r="I18" s="15">
        <v>-918681773</v>
      </c>
      <c r="K18" s="17">
        <v>3.8696912889446926E-2</v>
      </c>
      <c r="M18" s="15">
        <v>0</v>
      </c>
      <c r="O18" s="15">
        <v>-918681773</v>
      </c>
      <c r="Q18" s="15">
        <v>0</v>
      </c>
      <c r="S18" s="15">
        <v>-918681773</v>
      </c>
      <c r="U18" s="17">
        <v>3.8696912889446926E-2</v>
      </c>
    </row>
    <row r="19" spans="1:21" ht="37.5" x14ac:dyDescent="0.45">
      <c r="A19" s="23" t="s">
        <v>175</v>
      </c>
      <c r="C19" s="15">
        <v>0</v>
      </c>
      <c r="E19" s="15">
        <v>-3244579200</v>
      </c>
      <c r="G19" s="15">
        <v>0</v>
      </c>
      <c r="I19" s="15">
        <v>-3244579200</v>
      </c>
      <c r="K19" s="17">
        <v>0.13666886875887913</v>
      </c>
      <c r="M19" s="15">
        <v>0</v>
      </c>
      <c r="O19" s="15">
        <v>-3244579200</v>
      </c>
      <c r="Q19" s="15">
        <v>0</v>
      </c>
      <c r="S19" s="15">
        <v>-3244579200</v>
      </c>
      <c r="U19" s="17">
        <v>0.13666886875887913</v>
      </c>
    </row>
    <row r="20" spans="1:21" ht="18.75" x14ac:dyDescent="0.45">
      <c r="A20" s="23" t="s">
        <v>176</v>
      </c>
      <c r="C20" s="15">
        <v>0</v>
      </c>
      <c r="E20" s="15">
        <v>-129200018</v>
      </c>
      <c r="G20" s="15">
        <v>0</v>
      </c>
      <c r="I20" s="15">
        <v>-129200018</v>
      </c>
      <c r="K20" s="17">
        <v>5.4421911795794111E-3</v>
      </c>
      <c r="M20" s="15">
        <v>0</v>
      </c>
      <c r="O20" s="15">
        <v>-129200018</v>
      </c>
      <c r="Q20" s="15">
        <v>0</v>
      </c>
      <c r="S20" s="15">
        <v>-129200018</v>
      </c>
      <c r="U20" s="17">
        <v>5.4421911795794111E-3</v>
      </c>
    </row>
    <row r="21" spans="1:21" ht="18.75" x14ac:dyDescent="0.45">
      <c r="A21" s="23" t="s">
        <v>28</v>
      </c>
      <c r="C21" s="15">
        <v>0</v>
      </c>
      <c r="E21" s="15">
        <v>340707735</v>
      </c>
      <c r="G21" s="15">
        <v>0</v>
      </c>
      <c r="I21" s="15">
        <v>340707735</v>
      </c>
      <c r="K21" s="17">
        <v>-1.4351365107638603E-2</v>
      </c>
      <c r="M21" s="15">
        <v>0</v>
      </c>
      <c r="O21" s="15">
        <v>340707735</v>
      </c>
      <c r="Q21" s="15">
        <v>0</v>
      </c>
      <c r="S21" s="15">
        <v>340707735</v>
      </c>
      <c r="U21" s="17">
        <v>-1.4351365107638603E-2</v>
      </c>
    </row>
    <row r="22" spans="1:21" ht="18.75" x14ac:dyDescent="0.45">
      <c r="A22" s="23" t="s">
        <v>29</v>
      </c>
      <c r="C22" s="15">
        <v>0</v>
      </c>
      <c r="E22" s="15">
        <v>630527406</v>
      </c>
      <c r="G22" s="15">
        <v>0</v>
      </c>
      <c r="I22" s="15">
        <v>630527406</v>
      </c>
      <c r="K22" s="17">
        <v>-2.6559212146675445E-2</v>
      </c>
      <c r="M22" s="15">
        <v>0</v>
      </c>
      <c r="O22" s="15">
        <v>630527406</v>
      </c>
      <c r="Q22" s="15">
        <v>0</v>
      </c>
      <c r="S22" s="15">
        <v>630527406</v>
      </c>
      <c r="U22" s="17">
        <v>-2.6559212146675445E-2</v>
      </c>
    </row>
    <row r="23" spans="1:21" ht="18.75" x14ac:dyDescent="0.45">
      <c r="A23" s="23" t="s">
        <v>30</v>
      </c>
      <c r="C23" s="15">
        <v>0</v>
      </c>
      <c r="E23" s="15">
        <v>-1115417203</v>
      </c>
      <c r="G23" s="15">
        <v>0</v>
      </c>
      <c r="I23" s="15">
        <v>-1115417203</v>
      </c>
      <c r="K23" s="17">
        <v>4.6983845340623227E-2</v>
      </c>
      <c r="M23" s="15">
        <v>0</v>
      </c>
      <c r="O23" s="15">
        <v>-1115417203</v>
      </c>
      <c r="Q23" s="15">
        <v>0</v>
      </c>
      <c r="S23" s="15">
        <v>-1115417203</v>
      </c>
      <c r="U23" s="17">
        <v>4.6983845340623227E-2</v>
      </c>
    </row>
    <row r="24" spans="1:21" ht="18.75" x14ac:dyDescent="0.45">
      <c r="A24" s="23" t="s">
        <v>32</v>
      </c>
      <c r="C24" s="15">
        <v>0</v>
      </c>
      <c r="E24" s="15">
        <v>-5821608596</v>
      </c>
      <c r="G24" s="15">
        <v>0</v>
      </c>
      <c r="I24" s="15">
        <v>-5821608596</v>
      </c>
      <c r="K24" s="17">
        <v>0.2452190598929706</v>
      </c>
      <c r="M24" s="15">
        <v>0</v>
      </c>
      <c r="O24" s="15">
        <v>-5821608596</v>
      </c>
      <c r="Q24" s="15">
        <v>0</v>
      </c>
      <c r="S24" s="15">
        <v>-5821608596</v>
      </c>
      <c r="U24" s="17">
        <v>0.2452190598929706</v>
      </c>
    </row>
    <row r="25" spans="1:21" ht="18.75" x14ac:dyDescent="0.45">
      <c r="A25" s="23" t="s">
        <v>33</v>
      </c>
      <c r="C25" s="15">
        <v>0</v>
      </c>
      <c r="E25" s="15">
        <v>-649233936</v>
      </c>
      <c r="G25" s="15">
        <v>0</v>
      </c>
      <c r="I25" s="15">
        <v>-649233936</v>
      </c>
      <c r="K25" s="17">
        <v>2.7347172660477679E-2</v>
      </c>
      <c r="M25" s="15">
        <v>0</v>
      </c>
      <c r="O25" s="15">
        <v>-649233936</v>
      </c>
      <c r="Q25" s="15">
        <v>0</v>
      </c>
      <c r="S25" s="15">
        <v>-649233936</v>
      </c>
      <c r="U25" s="17">
        <v>2.7347172660477679E-2</v>
      </c>
    </row>
    <row r="26" spans="1:21" ht="18.75" x14ac:dyDescent="0.45">
      <c r="A26" s="23" t="s">
        <v>34</v>
      </c>
      <c r="C26" s="15">
        <v>0</v>
      </c>
      <c r="E26" s="15">
        <v>170578980</v>
      </c>
      <c r="G26" s="15">
        <v>0</v>
      </c>
      <c r="I26" s="15">
        <v>170578980</v>
      </c>
      <c r="K26" s="17">
        <v>-7.1851647913675426E-3</v>
      </c>
      <c r="M26" s="15">
        <v>0</v>
      </c>
      <c r="O26" s="15">
        <v>170578980</v>
      </c>
      <c r="Q26" s="15">
        <v>0</v>
      </c>
      <c r="S26" s="15">
        <v>170578980</v>
      </c>
      <c r="U26" s="17">
        <v>-7.1851647913675426E-3</v>
      </c>
    </row>
    <row r="27" spans="1:21" ht="18.75" x14ac:dyDescent="0.45">
      <c r="A27" s="23" t="s">
        <v>35</v>
      </c>
      <c r="C27" s="15">
        <v>0</v>
      </c>
      <c r="E27" s="15">
        <v>-1625750355</v>
      </c>
      <c r="G27" s="15">
        <v>0</v>
      </c>
      <c r="I27" s="15">
        <v>-1625750355</v>
      </c>
      <c r="K27" s="17">
        <v>6.8480209052131064E-2</v>
      </c>
      <c r="M27" s="15">
        <v>0</v>
      </c>
      <c r="O27" s="15">
        <v>-1625750355</v>
      </c>
      <c r="Q27" s="15">
        <v>0</v>
      </c>
      <c r="S27" s="15">
        <v>-1625750355</v>
      </c>
      <c r="U27" s="17">
        <v>6.8480209052131064E-2</v>
      </c>
    </row>
    <row r="28" spans="1:21" ht="18.75" x14ac:dyDescent="0.45">
      <c r="A28" s="23" t="s">
        <v>36</v>
      </c>
      <c r="C28" s="15">
        <v>0</v>
      </c>
      <c r="E28" s="15">
        <v>-851975239</v>
      </c>
      <c r="G28" s="15">
        <v>0</v>
      </c>
      <c r="I28" s="15">
        <v>-851975239</v>
      </c>
      <c r="K28" s="17">
        <v>3.5887085796736197E-2</v>
      </c>
      <c r="M28" s="15">
        <v>0</v>
      </c>
      <c r="O28" s="15">
        <v>-851975239</v>
      </c>
      <c r="Q28" s="15">
        <v>0</v>
      </c>
      <c r="S28" s="15">
        <v>-851975239</v>
      </c>
      <c r="U28" s="17">
        <v>3.5887085796736197E-2</v>
      </c>
    </row>
    <row r="29" spans="1:21" ht="18.75" x14ac:dyDescent="0.45">
      <c r="A29" s="23" t="s">
        <v>37</v>
      </c>
      <c r="C29" s="15">
        <v>0</v>
      </c>
      <c r="E29" s="15">
        <v>-194229239</v>
      </c>
      <c r="G29" s="15">
        <v>0</v>
      </c>
      <c r="I29" s="15">
        <v>-194229239</v>
      </c>
      <c r="K29" s="17">
        <v>8.1813661303222207E-3</v>
      </c>
      <c r="M29" s="15">
        <v>0</v>
      </c>
      <c r="O29" s="15">
        <v>-194229239</v>
      </c>
      <c r="Q29" s="15">
        <v>0</v>
      </c>
      <c r="S29" s="15">
        <v>-194229239</v>
      </c>
      <c r="U29" s="17">
        <v>8.1813661303222207E-3</v>
      </c>
    </row>
    <row r="30" spans="1:21" ht="18.75" x14ac:dyDescent="0.45">
      <c r="A30" s="23" t="s">
        <v>38</v>
      </c>
      <c r="C30" s="15">
        <v>0</v>
      </c>
      <c r="E30" s="15">
        <v>375249684</v>
      </c>
      <c r="G30" s="15">
        <v>0</v>
      </c>
      <c r="I30" s="15">
        <v>375249684</v>
      </c>
      <c r="K30" s="17">
        <v>-1.5806348575003768E-2</v>
      </c>
      <c r="M30" s="15">
        <v>0</v>
      </c>
      <c r="O30" s="15">
        <v>375249684</v>
      </c>
      <c r="Q30" s="15">
        <v>0</v>
      </c>
      <c r="S30" s="15">
        <v>375249684</v>
      </c>
      <c r="U30" s="17">
        <v>-1.5806348575003768E-2</v>
      </c>
    </row>
    <row r="31" spans="1:21" ht="18.75" x14ac:dyDescent="0.45">
      <c r="A31" s="23" t="s">
        <v>39</v>
      </c>
      <c r="C31" s="15">
        <v>15329484000</v>
      </c>
      <c r="E31" s="15">
        <v>-12038236120</v>
      </c>
      <c r="G31" s="15">
        <v>0</v>
      </c>
      <c r="I31" s="15">
        <v>3291247880</v>
      </c>
      <c r="K31" s="17">
        <v>-0.1386346570195171</v>
      </c>
      <c r="M31" s="15">
        <v>15329484000</v>
      </c>
      <c r="O31" s="15">
        <v>-12038236120</v>
      </c>
      <c r="Q31" s="15">
        <v>0</v>
      </c>
      <c r="S31" s="15">
        <v>3291247880</v>
      </c>
      <c r="U31" s="17">
        <v>-0.1386346570195171</v>
      </c>
    </row>
    <row r="32" spans="1:21" ht="18.75" x14ac:dyDescent="0.45">
      <c r="A32" s="23" t="s">
        <v>40</v>
      </c>
      <c r="C32" s="15">
        <v>0</v>
      </c>
      <c r="E32" s="15">
        <v>7756570630</v>
      </c>
      <c r="G32" s="15">
        <v>0</v>
      </c>
      <c r="I32" s="15">
        <v>7756570630</v>
      </c>
      <c r="K32" s="17">
        <v>-0.32672395035092577</v>
      </c>
      <c r="M32" s="15">
        <v>0</v>
      </c>
      <c r="O32" s="15">
        <v>7756570630</v>
      </c>
      <c r="Q32" s="15">
        <v>0</v>
      </c>
      <c r="S32" s="15">
        <v>7756570630</v>
      </c>
      <c r="U32" s="17">
        <v>-0.32672395035092577</v>
      </c>
    </row>
    <row r="33" spans="1:21" ht="18.75" x14ac:dyDescent="0.45">
      <c r="A33" s="23" t="s">
        <v>41</v>
      </c>
      <c r="C33" s="15">
        <v>0</v>
      </c>
      <c r="E33" s="15">
        <v>1982533320</v>
      </c>
      <c r="G33" s="15">
        <v>0</v>
      </c>
      <c r="I33" s="15">
        <v>1982533320</v>
      </c>
      <c r="K33" s="17">
        <v>-8.3508698484285701E-2</v>
      </c>
      <c r="M33" s="15">
        <v>0</v>
      </c>
      <c r="O33" s="15">
        <v>1982533320</v>
      </c>
      <c r="Q33" s="15">
        <v>0</v>
      </c>
      <c r="S33" s="15">
        <v>1982533320</v>
      </c>
      <c r="U33" s="17">
        <v>-8.3508698484285701E-2</v>
      </c>
    </row>
    <row r="34" spans="1:21" ht="18.75" x14ac:dyDescent="0.45">
      <c r="A34" s="23" t="s">
        <v>42</v>
      </c>
      <c r="C34" s="15">
        <v>0</v>
      </c>
      <c r="E34" s="15">
        <v>587469235</v>
      </c>
      <c r="G34" s="15">
        <v>0</v>
      </c>
      <c r="I34" s="15">
        <v>587469235</v>
      </c>
      <c r="K34" s="17">
        <v>-2.474550652919618E-2</v>
      </c>
      <c r="M34" s="15">
        <v>0</v>
      </c>
      <c r="O34" s="15">
        <v>587469235</v>
      </c>
      <c r="Q34" s="15">
        <v>0</v>
      </c>
      <c r="S34" s="15">
        <v>587469235</v>
      </c>
      <c r="U34" s="17">
        <v>-2.474550652919618E-2</v>
      </c>
    </row>
    <row r="35" spans="1:21" ht="18.75" x14ac:dyDescent="0.45">
      <c r="A35" s="23" t="s">
        <v>43</v>
      </c>
      <c r="C35" s="15">
        <v>0</v>
      </c>
      <c r="E35" s="15">
        <v>-3364209052</v>
      </c>
      <c r="G35" s="15">
        <v>0</v>
      </c>
      <c r="I35" s="15">
        <v>-3364209052</v>
      </c>
      <c r="K35" s="17">
        <v>0.14170794333059314</v>
      </c>
      <c r="M35" s="15">
        <v>0</v>
      </c>
      <c r="O35" s="15">
        <v>-3364209052</v>
      </c>
      <c r="Q35" s="15">
        <v>0</v>
      </c>
      <c r="S35" s="15">
        <v>-3364209052</v>
      </c>
      <c r="U35" s="17">
        <v>0.14170794333059314</v>
      </c>
    </row>
    <row r="36" spans="1:21" ht="18.75" x14ac:dyDescent="0.45">
      <c r="A36" s="23" t="s">
        <v>44</v>
      </c>
      <c r="C36" s="15">
        <v>0</v>
      </c>
      <c r="E36" s="15">
        <v>2558391614</v>
      </c>
      <c r="G36" s="15">
        <v>0</v>
      </c>
      <c r="I36" s="15">
        <v>2558391614</v>
      </c>
      <c r="K36" s="17">
        <v>-0.10776512643845555</v>
      </c>
      <c r="M36" s="15">
        <v>0</v>
      </c>
      <c r="O36" s="15">
        <v>2558391614</v>
      </c>
      <c r="Q36" s="15">
        <v>0</v>
      </c>
      <c r="S36" s="15">
        <v>2558391614</v>
      </c>
      <c r="U36" s="17">
        <v>-0.10776512643845555</v>
      </c>
    </row>
    <row r="37" spans="1:21" ht="18.75" x14ac:dyDescent="0.45">
      <c r="A37" s="23" t="s">
        <v>45</v>
      </c>
      <c r="C37" s="15">
        <v>0</v>
      </c>
      <c r="E37" s="15">
        <v>-60193187</v>
      </c>
      <c r="G37" s="15">
        <v>0</v>
      </c>
      <c r="I37" s="15">
        <v>-60193187</v>
      </c>
      <c r="K37" s="17">
        <v>2.5354704777376586E-3</v>
      </c>
      <c r="M37" s="15">
        <v>0</v>
      </c>
      <c r="O37" s="15">
        <v>-60193187</v>
      </c>
      <c r="Q37" s="15">
        <v>0</v>
      </c>
      <c r="S37" s="15">
        <v>-60193187</v>
      </c>
      <c r="U37" s="17">
        <v>2.5354704777376586E-3</v>
      </c>
    </row>
    <row r="38" spans="1:21" ht="37.5" x14ac:dyDescent="0.45">
      <c r="A38" s="23" t="s">
        <v>46</v>
      </c>
      <c r="C38" s="15">
        <v>0</v>
      </c>
      <c r="E38" s="15">
        <v>-32408515</v>
      </c>
      <c r="G38" s="15">
        <v>0</v>
      </c>
      <c r="I38" s="15">
        <v>-32408515</v>
      </c>
      <c r="K38" s="17">
        <v>1.365118497710016E-3</v>
      </c>
      <c r="M38" s="15">
        <v>0</v>
      </c>
      <c r="O38" s="15">
        <v>-32408515</v>
      </c>
      <c r="Q38" s="15">
        <v>0</v>
      </c>
      <c r="S38" s="15">
        <v>-32408515</v>
      </c>
      <c r="U38" s="17">
        <v>1.365118497710016E-3</v>
      </c>
    </row>
    <row r="39" spans="1:21" ht="37.5" x14ac:dyDescent="0.45">
      <c r="A39" s="23" t="s">
        <v>47</v>
      </c>
      <c r="C39" s="15">
        <v>0</v>
      </c>
      <c r="E39" s="15">
        <v>-796092312</v>
      </c>
      <c r="G39" s="15">
        <v>0</v>
      </c>
      <c r="I39" s="15">
        <v>-796092312</v>
      </c>
      <c r="K39" s="17">
        <v>3.3533173025543858E-2</v>
      </c>
      <c r="M39" s="15">
        <v>0</v>
      </c>
      <c r="O39" s="15">
        <v>-796092312</v>
      </c>
      <c r="Q39" s="15">
        <v>0</v>
      </c>
      <c r="S39" s="15">
        <v>-796092312</v>
      </c>
      <c r="U39" s="17">
        <v>3.3533173025543858E-2</v>
      </c>
    </row>
    <row r="40" spans="1:21" ht="37.5" x14ac:dyDescent="0.45">
      <c r="A40" s="23" t="s">
        <v>48</v>
      </c>
      <c r="C40" s="15">
        <v>0</v>
      </c>
      <c r="E40" s="15">
        <v>-10903786031</v>
      </c>
      <c r="G40" s="15">
        <v>0</v>
      </c>
      <c r="I40" s="15">
        <v>-10903786031</v>
      </c>
      <c r="K40" s="17">
        <v>0.45929164005170181</v>
      </c>
      <c r="M40" s="15">
        <v>0</v>
      </c>
      <c r="O40" s="15">
        <v>-10903786031</v>
      </c>
      <c r="Q40" s="15">
        <v>0</v>
      </c>
      <c r="S40" s="15">
        <v>-10903786031</v>
      </c>
      <c r="U40" s="17">
        <v>0.45929164005170181</v>
      </c>
    </row>
    <row r="41" spans="1:21" ht="18.75" x14ac:dyDescent="0.45">
      <c r="A41" s="23" t="s">
        <v>49</v>
      </c>
      <c r="C41" s="15">
        <v>0</v>
      </c>
      <c r="E41" s="15">
        <v>-8117332776</v>
      </c>
      <c r="G41" s="15">
        <v>0</v>
      </c>
      <c r="I41" s="15">
        <v>-8117332776</v>
      </c>
      <c r="K41" s="17">
        <v>0.34192005170818207</v>
      </c>
      <c r="M41" s="15">
        <v>0</v>
      </c>
      <c r="O41" s="15">
        <v>-8117332776</v>
      </c>
      <c r="Q41" s="15">
        <v>0</v>
      </c>
      <c r="S41" s="15">
        <v>-8117332776</v>
      </c>
      <c r="U41" s="17">
        <v>0.34192005170818207</v>
      </c>
    </row>
    <row r="42" spans="1:21" ht="18.75" x14ac:dyDescent="0.45">
      <c r="A42" s="23" t="s">
        <v>50</v>
      </c>
      <c r="C42" s="15">
        <v>0</v>
      </c>
      <c r="E42" s="15">
        <v>-1351546628</v>
      </c>
      <c r="G42" s="15">
        <v>0</v>
      </c>
      <c r="I42" s="15">
        <v>-1351546628</v>
      </c>
      <c r="K42" s="17">
        <v>5.6930140193106597E-2</v>
      </c>
      <c r="M42" s="15">
        <v>0</v>
      </c>
      <c r="O42" s="15">
        <v>-1351546628</v>
      </c>
      <c r="Q42" s="15">
        <v>0</v>
      </c>
      <c r="S42" s="15">
        <v>-1351546628</v>
      </c>
      <c r="U42" s="17">
        <v>5.6930140193106597E-2</v>
      </c>
    </row>
    <row r="43" spans="1:21" ht="18.75" x14ac:dyDescent="0.45">
      <c r="A43" s="23" t="s">
        <v>51</v>
      </c>
      <c r="C43" s="15">
        <v>0</v>
      </c>
      <c r="E43" s="15">
        <v>-1483647522</v>
      </c>
      <c r="G43" s="15">
        <v>0</v>
      </c>
      <c r="I43" s="15">
        <v>-1483647522</v>
      </c>
      <c r="K43" s="17">
        <v>6.2494522700710847E-2</v>
      </c>
      <c r="M43" s="15">
        <v>0</v>
      </c>
      <c r="O43" s="15">
        <v>-1483647522</v>
      </c>
      <c r="Q43" s="15">
        <v>0</v>
      </c>
      <c r="S43" s="15">
        <v>-1483647522</v>
      </c>
      <c r="U43" s="17">
        <v>6.2494522700710847E-2</v>
      </c>
    </row>
    <row r="44" spans="1:21" ht="18.75" x14ac:dyDescent="0.45">
      <c r="A44" s="23" t="s">
        <v>53</v>
      </c>
      <c r="C44" s="15">
        <v>0</v>
      </c>
      <c r="E44" s="15">
        <v>1220962708</v>
      </c>
      <c r="G44" s="15">
        <v>0</v>
      </c>
      <c r="I44" s="15">
        <v>1220962708</v>
      </c>
      <c r="K44" s="17">
        <v>-5.1429655993337341E-2</v>
      </c>
      <c r="M44" s="15">
        <v>0</v>
      </c>
      <c r="O44" s="15">
        <v>1220962708</v>
      </c>
      <c r="Q44" s="15">
        <v>0</v>
      </c>
      <c r="S44" s="15">
        <v>1220962708</v>
      </c>
      <c r="U44" s="17">
        <v>-5.1429655993337341E-2</v>
      </c>
    </row>
    <row r="45" spans="1:21" ht="18.75" x14ac:dyDescent="0.45">
      <c r="A45" s="23" t="s">
        <v>54</v>
      </c>
      <c r="C45" s="15">
        <v>0</v>
      </c>
      <c r="E45" s="15">
        <v>3037527386</v>
      </c>
      <c r="G45" s="15">
        <v>0</v>
      </c>
      <c r="I45" s="15">
        <v>3037527386</v>
      </c>
      <c r="K45" s="17">
        <v>-0.12794738734339886</v>
      </c>
      <c r="M45" s="15">
        <v>0</v>
      </c>
      <c r="O45" s="15">
        <v>3037527386</v>
      </c>
      <c r="Q45" s="15">
        <v>0</v>
      </c>
      <c r="S45" s="15">
        <v>3037527386</v>
      </c>
      <c r="U45" s="17">
        <v>-0.12794738734339886</v>
      </c>
    </row>
    <row r="46" spans="1:21" ht="18.75" x14ac:dyDescent="0.45">
      <c r="A46" s="23" t="s">
        <v>55</v>
      </c>
      <c r="C46" s="15">
        <v>0</v>
      </c>
      <c r="E46" s="15">
        <v>-623828300</v>
      </c>
      <c r="G46" s="15">
        <v>0</v>
      </c>
      <c r="I46" s="15">
        <v>-623828300</v>
      </c>
      <c r="K46" s="17">
        <v>2.6277030950816266E-2</v>
      </c>
      <c r="M46" s="15">
        <v>0</v>
      </c>
      <c r="O46" s="15">
        <v>-623828300</v>
      </c>
      <c r="Q46" s="15">
        <v>0</v>
      </c>
      <c r="S46" s="15">
        <v>-623828300</v>
      </c>
      <c r="U46" s="17">
        <v>2.6277030950816266E-2</v>
      </c>
    </row>
    <row r="47" spans="1:21" ht="18.75" x14ac:dyDescent="0.45">
      <c r="A47" s="23" t="s">
        <v>56</v>
      </c>
      <c r="C47" s="15">
        <v>0</v>
      </c>
      <c r="E47" s="15">
        <v>-2316573882</v>
      </c>
      <c r="G47" s="15">
        <v>0</v>
      </c>
      <c r="I47" s="15">
        <v>-2316573882</v>
      </c>
      <c r="K47" s="17">
        <v>9.7579227484816872E-2</v>
      </c>
      <c r="M47" s="15">
        <v>0</v>
      </c>
      <c r="O47" s="15">
        <v>-2316573882</v>
      </c>
      <c r="Q47" s="15">
        <v>0</v>
      </c>
      <c r="S47" s="15">
        <v>-2316573882</v>
      </c>
      <c r="U47" s="17">
        <v>9.7579227484816872E-2</v>
      </c>
    </row>
    <row r="48" spans="1:21" ht="18.75" x14ac:dyDescent="0.45">
      <c r="A48" s="23" t="s">
        <v>57</v>
      </c>
      <c r="C48" s="15">
        <v>0</v>
      </c>
      <c r="E48" s="15">
        <v>-2321738012</v>
      </c>
      <c r="G48" s="15">
        <v>0</v>
      </c>
      <c r="I48" s="15">
        <v>-2321738012</v>
      </c>
      <c r="K48" s="17">
        <v>9.7796752088692721E-2</v>
      </c>
      <c r="M48" s="15">
        <v>0</v>
      </c>
      <c r="O48" s="15">
        <v>-2321738012</v>
      </c>
      <c r="Q48" s="15">
        <v>0</v>
      </c>
      <c r="S48" s="15">
        <v>-2321738012</v>
      </c>
      <c r="U48" s="17">
        <v>9.7796752088692721E-2</v>
      </c>
    </row>
    <row r="49" spans="1:21" ht="18.75" x14ac:dyDescent="0.45">
      <c r="A49" s="23" t="s">
        <v>58</v>
      </c>
      <c r="C49" s="15">
        <v>0</v>
      </c>
      <c r="E49" s="15">
        <v>-12246888786</v>
      </c>
      <c r="G49" s="15">
        <v>0</v>
      </c>
      <c r="I49" s="15">
        <v>-12246888786</v>
      </c>
      <c r="K49" s="17">
        <v>0.5158661055949636</v>
      </c>
      <c r="M49" s="15">
        <v>0</v>
      </c>
      <c r="O49" s="15">
        <v>-12246888786</v>
      </c>
      <c r="Q49" s="15">
        <v>0</v>
      </c>
      <c r="S49" s="15">
        <v>-12246888786</v>
      </c>
      <c r="U49" s="17">
        <v>0.5158661055949636</v>
      </c>
    </row>
    <row r="50" spans="1:21" ht="18.75" x14ac:dyDescent="0.45">
      <c r="A50" s="23" t="s">
        <v>59</v>
      </c>
      <c r="C50" s="15">
        <v>0</v>
      </c>
      <c r="E50" s="15">
        <v>1555047187</v>
      </c>
      <c r="G50" s="15">
        <v>0</v>
      </c>
      <c r="I50" s="15">
        <v>1555047187</v>
      </c>
      <c r="K50" s="17">
        <v>-6.5502034875267387E-2</v>
      </c>
      <c r="M50" s="15">
        <v>0</v>
      </c>
      <c r="O50" s="15">
        <v>1555047187</v>
      </c>
      <c r="Q50" s="15">
        <v>0</v>
      </c>
      <c r="S50" s="15">
        <v>1555047187</v>
      </c>
      <c r="U50" s="17">
        <v>-6.5502034875267387E-2</v>
      </c>
    </row>
    <row r="51" spans="1:21" ht="18.75" x14ac:dyDescent="0.45">
      <c r="A51" s="23" t="s">
        <v>60</v>
      </c>
      <c r="C51" s="15">
        <v>0</v>
      </c>
      <c r="E51" s="15">
        <v>1683805577</v>
      </c>
      <c r="G51" s="15">
        <v>0</v>
      </c>
      <c r="I51" s="15">
        <v>1683805577</v>
      </c>
      <c r="K51" s="17">
        <v>-7.0925623704448867E-2</v>
      </c>
      <c r="M51" s="15">
        <v>0</v>
      </c>
      <c r="O51" s="15">
        <v>1683805577</v>
      </c>
      <c r="Q51" s="15">
        <v>0</v>
      </c>
      <c r="S51" s="15">
        <v>1683805577</v>
      </c>
      <c r="U51" s="17">
        <v>-7.0925623704448867E-2</v>
      </c>
    </row>
    <row r="52" spans="1:21" ht="18.75" x14ac:dyDescent="0.45">
      <c r="A52" s="23" t="s">
        <v>177</v>
      </c>
      <c r="C52" s="15">
        <v>642400</v>
      </c>
      <c r="E52" s="15">
        <v>0</v>
      </c>
      <c r="G52" s="15">
        <v>0</v>
      </c>
      <c r="I52" s="15">
        <v>642400</v>
      </c>
      <c r="K52" s="17">
        <v>-2.7059312126116063E-5</v>
      </c>
      <c r="M52" s="15">
        <v>642400</v>
      </c>
      <c r="O52" s="15">
        <v>0</v>
      </c>
      <c r="Q52" s="15">
        <v>0</v>
      </c>
      <c r="S52" s="15">
        <v>642400</v>
      </c>
      <c r="U52" s="17">
        <v>-2.7059312126116063E-5</v>
      </c>
    </row>
    <row r="53" spans="1:21" ht="18.75" x14ac:dyDescent="0.45">
      <c r="A53" s="23" t="s">
        <v>61</v>
      </c>
      <c r="C53" s="15">
        <v>0</v>
      </c>
      <c r="E53" s="15">
        <v>5780285033</v>
      </c>
      <c r="G53" s="15">
        <v>0</v>
      </c>
      <c r="I53" s="15">
        <v>5780285033</v>
      </c>
      <c r="K53" s="17">
        <v>-0.24347841980987561</v>
      </c>
      <c r="M53" s="15">
        <v>0</v>
      </c>
      <c r="O53" s="15">
        <v>5780285033</v>
      </c>
      <c r="Q53" s="15">
        <v>0</v>
      </c>
      <c r="S53" s="15">
        <v>5780285033</v>
      </c>
      <c r="U53" s="17">
        <v>-0.24347841980987561</v>
      </c>
    </row>
    <row r="54" spans="1:21" ht="18.75" x14ac:dyDescent="0.45">
      <c r="A54" s="23" t="s">
        <v>62</v>
      </c>
      <c r="C54" s="15">
        <v>0</v>
      </c>
      <c r="E54" s="15">
        <v>-302923000</v>
      </c>
      <c r="G54" s="15">
        <v>0</v>
      </c>
      <c r="I54" s="15">
        <v>-302923000</v>
      </c>
      <c r="K54" s="17">
        <v>1.2759788305073873E-2</v>
      </c>
      <c r="M54" s="15">
        <v>0</v>
      </c>
      <c r="O54" s="15">
        <v>-302923000</v>
      </c>
      <c r="Q54" s="15">
        <v>0</v>
      </c>
      <c r="S54" s="15">
        <v>-302923000</v>
      </c>
      <c r="U54" s="17">
        <v>1.2759788305073873E-2</v>
      </c>
    </row>
    <row r="55" spans="1:21" ht="18.75" x14ac:dyDescent="0.45">
      <c r="A55" s="23" t="s">
        <v>63</v>
      </c>
      <c r="C55" s="15">
        <v>0</v>
      </c>
      <c r="E55" s="15">
        <v>-3644149476</v>
      </c>
      <c r="G55" s="15">
        <v>0</v>
      </c>
      <c r="I55" s="15">
        <v>-3644149476</v>
      </c>
      <c r="K55" s="17">
        <v>0.15349965458484791</v>
      </c>
      <c r="M55" s="15">
        <v>0</v>
      </c>
      <c r="O55" s="15">
        <v>-3644149476</v>
      </c>
      <c r="Q55" s="15">
        <v>0</v>
      </c>
      <c r="S55" s="15">
        <v>-3644149476</v>
      </c>
      <c r="U55" s="17">
        <v>0.15349965458484791</v>
      </c>
    </row>
    <row r="56" spans="1:21" ht="18.75" x14ac:dyDescent="0.45">
      <c r="A56" s="23" t="s">
        <v>64</v>
      </c>
      <c r="C56" s="15">
        <v>0</v>
      </c>
      <c r="E56" s="15">
        <v>172964</v>
      </c>
      <c r="G56" s="15">
        <v>0</v>
      </c>
      <c r="I56" s="15">
        <v>172964</v>
      </c>
      <c r="K56" s="17">
        <v>-7.2856271210796056E-6</v>
      </c>
      <c r="M56" s="15">
        <v>0</v>
      </c>
      <c r="O56" s="15">
        <v>172964</v>
      </c>
      <c r="Q56" s="15">
        <v>0</v>
      </c>
      <c r="S56" s="15">
        <v>172964</v>
      </c>
      <c r="U56" s="17">
        <v>-7.2856271210796056E-6</v>
      </c>
    </row>
    <row r="57" spans="1:21" ht="18.75" x14ac:dyDescent="0.45">
      <c r="A57" s="23" t="s">
        <v>65</v>
      </c>
      <c r="C57" s="15">
        <v>0</v>
      </c>
      <c r="E57" s="15">
        <v>2552902828</v>
      </c>
      <c r="G57" s="15">
        <v>0</v>
      </c>
      <c r="I57" s="15">
        <v>2552902828</v>
      </c>
      <c r="K57" s="17">
        <v>-0.1075339266041351</v>
      </c>
      <c r="M57" s="15">
        <v>0</v>
      </c>
      <c r="O57" s="15">
        <v>2552902828</v>
      </c>
      <c r="Q57" s="15">
        <v>0</v>
      </c>
      <c r="S57" s="15">
        <v>2552902828</v>
      </c>
      <c r="U57" s="17">
        <v>-0.1075339266041351</v>
      </c>
    </row>
    <row r="58" spans="1:21" ht="18.75" x14ac:dyDescent="0.45">
      <c r="A58" s="23" t="s">
        <v>66</v>
      </c>
      <c r="C58" s="15">
        <v>0</v>
      </c>
      <c r="E58" s="15">
        <v>-1826566875</v>
      </c>
      <c r="G58" s="15">
        <v>0</v>
      </c>
      <c r="I58" s="15">
        <v>-1826566875</v>
      </c>
      <c r="K58" s="17">
        <v>7.6939046061409444E-2</v>
      </c>
      <c r="M58" s="15">
        <v>0</v>
      </c>
      <c r="O58" s="15">
        <v>-1826566875</v>
      </c>
      <c r="Q58" s="15">
        <v>0</v>
      </c>
      <c r="S58" s="15">
        <v>-1826566875</v>
      </c>
      <c r="U58" s="17">
        <v>7.6939046061409444E-2</v>
      </c>
    </row>
    <row r="59" spans="1:21" ht="18.75" x14ac:dyDescent="0.45">
      <c r="A59" s="23" t="s">
        <v>67</v>
      </c>
      <c r="C59" s="15">
        <v>0</v>
      </c>
      <c r="E59" s="15">
        <v>-3851983352</v>
      </c>
      <c r="G59" s="15">
        <v>0</v>
      </c>
      <c r="I59" s="15">
        <v>-3851983352</v>
      </c>
      <c r="K59" s="17">
        <v>0.16225407818550872</v>
      </c>
      <c r="M59" s="15">
        <v>0</v>
      </c>
      <c r="O59" s="15">
        <v>-3851983352</v>
      </c>
      <c r="Q59" s="15">
        <v>0</v>
      </c>
      <c r="S59" s="15">
        <v>-3851983352</v>
      </c>
      <c r="U59" s="17">
        <v>0.16225407818550872</v>
      </c>
    </row>
    <row r="60" spans="1:21" ht="18.75" x14ac:dyDescent="0.45">
      <c r="A60" s="23" t="s">
        <v>68</v>
      </c>
      <c r="C60" s="15">
        <v>0</v>
      </c>
      <c r="E60" s="15">
        <v>-634757276</v>
      </c>
      <c r="G60" s="15">
        <v>0</v>
      </c>
      <c r="I60" s="15">
        <v>-634757276</v>
      </c>
      <c r="K60" s="17">
        <v>2.6737383648205482E-2</v>
      </c>
      <c r="M60" s="15">
        <v>0</v>
      </c>
      <c r="O60" s="15">
        <v>-634757276</v>
      </c>
      <c r="Q60" s="15">
        <v>0</v>
      </c>
      <c r="S60" s="15">
        <v>-634757276</v>
      </c>
      <c r="U60" s="17">
        <v>2.6737383648205482E-2</v>
      </c>
    </row>
    <row r="61" spans="1:21" ht="18.75" x14ac:dyDescent="0.45">
      <c r="A61" s="23" t="s">
        <v>69</v>
      </c>
      <c r="C61" s="15">
        <v>0</v>
      </c>
      <c r="E61" s="15">
        <v>-404867141</v>
      </c>
      <c r="G61" s="15">
        <v>0</v>
      </c>
      <c r="I61" s="15">
        <v>-404867141</v>
      </c>
      <c r="K61" s="17">
        <v>1.705390152230268E-2</v>
      </c>
      <c r="M61" s="15">
        <v>0</v>
      </c>
      <c r="O61" s="15">
        <v>-404867141</v>
      </c>
      <c r="Q61" s="15">
        <v>0</v>
      </c>
      <c r="S61" s="15">
        <v>-404867141</v>
      </c>
      <c r="U61" s="17">
        <v>1.705390152230268E-2</v>
      </c>
    </row>
    <row r="62" spans="1:21" ht="18.75" x14ac:dyDescent="0.45">
      <c r="A62" s="23" t="s">
        <v>70</v>
      </c>
      <c r="C62" s="15">
        <v>0</v>
      </c>
      <c r="E62" s="15">
        <v>-12527336</v>
      </c>
      <c r="G62" s="15">
        <v>0</v>
      </c>
      <c r="I62" s="15">
        <v>-12527336</v>
      </c>
      <c r="K62" s="17">
        <v>5.2767916396751293E-4</v>
      </c>
      <c r="M62" s="15">
        <v>0</v>
      </c>
      <c r="O62" s="15">
        <v>-12527336</v>
      </c>
      <c r="Q62" s="15">
        <v>0</v>
      </c>
      <c r="S62" s="15">
        <v>-12527336</v>
      </c>
      <c r="U62" s="17">
        <v>5.2767916396751293E-4</v>
      </c>
    </row>
    <row r="63" spans="1:21" ht="18.75" x14ac:dyDescent="0.45">
      <c r="A63" s="23" t="s">
        <v>178</v>
      </c>
      <c r="C63" s="15">
        <v>0</v>
      </c>
      <c r="E63" s="15">
        <v>72744261</v>
      </c>
      <c r="G63" s="15">
        <v>0</v>
      </c>
      <c r="I63" s="15">
        <v>72744261</v>
      </c>
      <c r="K63" s="17">
        <v>-3.0641495388895575E-3</v>
      </c>
      <c r="M63" s="15">
        <v>0</v>
      </c>
      <c r="O63" s="15">
        <v>72744261</v>
      </c>
      <c r="Q63" s="15">
        <v>0</v>
      </c>
      <c r="S63" s="15">
        <v>72744261</v>
      </c>
      <c r="U63" s="17">
        <v>-3.0641495388895575E-3</v>
      </c>
    </row>
    <row r="64" spans="1:21" ht="18.75" x14ac:dyDescent="0.45">
      <c r="A64" s="23" t="s">
        <v>71</v>
      </c>
      <c r="C64" s="15">
        <v>0</v>
      </c>
      <c r="E64" s="15">
        <v>1829728679</v>
      </c>
      <c r="G64" s="15">
        <v>0</v>
      </c>
      <c r="I64" s="15">
        <v>1829728679</v>
      </c>
      <c r="K64" s="17">
        <v>-7.7072228255241321E-2</v>
      </c>
      <c r="M64" s="15">
        <v>0</v>
      </c>
      <c r="O64" s="15">
        <v>1829728679</v>
      </c>
      <c r="Q64" s="15">
        <v>0</v>
      </c>
      <c r="S64" s="15">
        <v>1829728679</v>
      </c>
      <c r="U64" s="17">
        <v>-7.7072228255241321E-2</v>
      </c>
    </row>
    <row r="65" spans="1:21" ht="18.75" x14ac:dyDescent="0.45">
      <c r="A65" s="23" t="s">
        <v>72</v>
      </c>
      <c r="C65" s="15">
        <v>0</v>
      </c>
      <c r="E65" s="15">
        <v>18273631995</v>
      </c>
      <c r="G65" s="15">
        <v>0</v>
      </c>
      <c r="I65" s="15">
        <v>18273631995</v>
      </c>
      <c r="K65" s="17">
        <v>-0.76972589014708281</v>
      </c>
      <c r="M65" s="15">
        <v>0</v>
      </c>
      <c r="O65" s="15">
        <v>18273631995</v>
      </c>
      <c r="Q65" s="15">
        <v>0</v>
      </c>
      <c r="S65" s="15">
        <v>18273631995</v>
      </c>
      <c r="U65" s="17">
        <v>-0.76972589014708281</v>
      </c>
    </row>
    <row r="66" spans="1:21" ht="18.75" x14ac:dyDescent="0.45">
      <c r="A66" s="23" t="s">
        <v>179</v>
      </c>
      <c r="C66" s="15">
        <v>0</v>
      </c>
      <c r="E66" s="15">
        <v>-1553627147</v>
      </c>
      <c r="G66" s="15">
        <v>0</v>
      </c>
      <c r="I66" s="15">
        <v>-1553627147</v>
      </c>
      <c r="K66" s="17">
        <v>6.5442219642403807E-2</v>
      </c>
      <c r="M66" s="15">
        <v>0</v>
      </c>
      <c r="O66" s="15">
        <v>-1553627147</v>
      </c>
      <c r="Q66" s="15">
        <v>0</v>
      </c>
      <c r="S66" s="15">
        <v>-1553627147</v>
      </c>
      <c r="U66" s="17">
        <v>6.5442219642403807E-2</v>
      </c>
    </row>
    <row r="67" spans="1:21" ht="18.75" x14ac:dyDescent="0.45">
      <c r="A67" s="23" t="s">
        <v>75</v>
      </c>
      <c r="C67" s="15">
        <v>0</v>
      </c>
      <c r="E67" s="15">
        <v>-11389482718</v>
      </c>
      <c r="G67" s="15">
        <v>0</v>
      </c>
      <c r="I67" s="15">
        <v>-11389482718</v>
      </c>
      <c r="K67" s="17">
        <v>0.47975026124123094</v>
      </c>
      <c r="M67" s="15">
        <v>0</v>
      </c>
      <c r="O67" s="15">
        <v>-11389482718</v>
      </c>
      <c r="Q67" s="15">
        <v>0</v>
      </c>
      <c r="S67" s="15">
        <v>-11389482718</v>
      </c>
      <c r="U67" s="17">
        <v>0.47975026124123094</v>
      </c>
    </row>
    <row r="68" spans="1:21" ht="18.75" x14ac:dyDescent="0.45">
      <c r="A68" s="23" t="s">
        <v>76</v>
      </c>
      <c r="C68" s="15">
        <v>0</v>
      </c>
      <c r="E68" s="15">
        <v>7978323929</v>
      </c>
      <c r="G68" s="15">
        <v>0</v>
      </c>
      <c r="I68" s="15">
        <v>7978323929</v>
      </c>
      <c r="K68" s="17">
        <v>-0.33606469090608915</v>
      </c>
      <c r="M68" s="15">
        <v>0</v>
      </c>
      <c r="O68" s="15">
        <v>7978323929</v>
      </c>
      <c r="Q68" s="15">
        <v>0</v>
      </c>
      <c r="S68" s="15">
        <v>7978323929</v>
      </c>
      <c r="U68" s="17">
        <v>-0.33606469090608915</v>
      </c>
    </row>
    <row r="69" spans="1:21" ht="18.75" x14ac:dyDescent="0.45">
      <c r="A69" s="23" t="s">
        <v>79</v>
      </c>
      <c r="C69" s="15">
        <v>0</v>
      </c>
      <c r="E69" s="15">
        <v>-1495820993</v>
      </c>
      <c r="G69" s="15">
        <v>0</v>
      </c>
      <c r="I69" s="15">
        <v>-1495820993</v>
      </c>
      <c r="K69" s="17">
        <v>6.3007296286400796E-2</v>
      </c>
      <c r="M69" s="15">
        <v>0</v>
      </c>
      <c r="O69" s="15">
        <v>-1495820993</v>
      </c>
      <c r="Q69" s="15">
        <v>0</v>
      </c>
      <c r="S69" s="15">
        <v>-1495820993</v>
      </c>
      <c r="U69" s="17">
        <v>6.3007296286400796E-2</v>
      </c>
    </row>
    <row r="70" spans="1:21" ht="18.75" x14ac:dyDescent="0.45">
      <c r="A70" s="23" t="s">
        <v>180</v>
      </c>
      <c r="C70" s="15">
        <v>0</v>
      </c>
      <c r="E70" s="15">
        <v>-845158209</v>
      </c>
      <c r="G70" s="15">
        <v>0</v>
      </c>
      <c r="I70" s="15">
        <v>-845158209</v>
      </c>
      <c r="K70" s="17">
        <v>3.5599937380573217E-2</v>
      </c>
      <c r="M70" s="15">
        <v>0</v>
      </c>
      <c r="O70" s="15">
        <v>-845158209</v>
      </c>
      <c r="Q70" s="15">
        <v>0</v>
      </c>
      <c r="S70" s="15">
        <v>-845158209</v>
      </c>
      <c r="U70" s="17">
        <v>3.5599937380573217E-2</v>
      </c>
    </row>
    <row r="71" spans="1:21" ht="18.75" x14ac:dyDescent="0.45">
      <c r="A71" s="18" t="s">
        <v>80</v>
      </c>
      <c r="C71" s="18">
        <f>SUM(C9:$C$70)</f>
        <v>15330126400</v>
      </c>
      <c r="E71" s="18">
        <f>SUM(E9:$E$70)</f>
        <v>-41176464259</v>
      </c>
      <c r="G71" s="18">
        <f>SUM(G9:$G$70)</f>
        <v>2070131721</v>
      </c>
      <c r="I71" s="18">
        <f>SUM(I9:$I$70)</f>
        <v>-23776206138</v>
      </c>
      <c r="K71" s="30">
        <f>SUM(K9:$K$70)</f>
        <v>1.0015065116174009</v>
      </c>
      <c r="M71" s="18">
        <f>SUM(M9:$M$70)</f>
        <v>15330126400</v>
      </c>
      <c r="O71" s="18">
        <f>SUM(O9:$O$70)</f>
        <v>-41176464259</v>
      </c>
      <c r="Q71" s="18">
        <f>SUM(Q9:$Q$70)</f>
        <v>2070131721</v>
      </c>
      <c r="S71" s="18">
        <f>SUM(S9:$S$70)</f>
        <v>-23776206138</v>
      </c>
      <c r="U71" s="30">
        <f>SUM(U9:$U$70)</f>
        <v>1.0015065116174009</v>
      </c>
    </row>
    <row r="72" spans="1:21" ht="18.75" x14ac:dyDescent="0.45">
      <c r="C72" s="20"/>
      <c r="E72" s="20"/>
      <c r="G72" s="20"/>
      <c r="I72" s="20"/>
      <c r="K72" s="20"/>
      <c r="M72" s="20"/>
      <c r="O72" s="20"/>
      <c r="Q72" s="20"/>
      <c r="S72" s="20"/>
      <c r="U72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M29" sqref="A1:XFD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181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147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</row>
    <row r="8" spans="1:17" ht="21" x14ac:dyDescent="0.45">
      <c r="C8" s="22" t="s">
        <v>182</v>
      </c>
      <c r="E8" s="22" t="s">
        <v>170</v>
      </c>
      <c r="G8" s="22" t="s">
        <v>171</v>
      </c>
      <c r="I8" s="22" t="s">
        <v>80</v>
      </c>
      <c r="K8" s="22" t="s">
        <v>182</v>
      </c>
      <c r="M8" s="22" t="s">
        <v>170</v>
      </c>
      <c r="O8" s="22" t="s">
        <v>171</v>
      </c>
      <c r="Q8" s="22" t="s">
        <v>80</v>
      </c>
    </row>
    <row r="9" spans="1:17" ht="18.75" x14ac:dyDescent="0.45">
      <c r="A9" s="18" t="s">
        <v>80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K9" activeCellId="1" sqref="G9:G10 K9:K10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21" x14ac:dyDescent="0.45">
      <c r="A5" s="7" t="s">
        <v>183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7" spans="1:11" ht="21" x14ac:dyDescent="0.45">
      <c r="A7" s="8" t="s">
        <v>184</v>
      </c>
      <c r="B7" s="9"/>
      <c r="C7" s="9"/>
      <c r="E7" s="8" t="s">
        <v>147</v>
      </c>
      <c r="F7" s="9"/>
      <c r="G7" s="9"/>
      <c r="I7" s="8" t="s">
        <v>7</v>
      </c>
      <c r="J7" s="9"/>
      <c r="K7" s="9"/>
    </row>
    <row r="8" spans="1:11" ht="42" x14ac:dyDescent="0.45">
      <c r="A8" s="22" t="s">
        <v>185</v>
      </c>
      <c r="C8" s="22" t="s">
        <v>107</v>
      </c>
      <c r="E8" s="22" t="s">
        <v>186</v>
      </c>
      <c r="G8" s="22" t="s">
        <v>187</v>
      </c>
      <c r="I8" s="22" t="s">
        <v>186</v>
      </c>
      <c r="K8" s="22" t="s">
        <v>187</v>
      </c>
    </row>
    <row r="9" spans="1:11" ht="18.75" x14ac:dyDescent="0.45">
      <c r="A9" s="23" t="s">
        <v>188</v>
      </c>
      <c r="C9" s="16" t="s">
        <v>120</v>
      </c>
      <c r="E9" s="15">
        <v>481568</v>
      </c>
      <c r="G9" s="29">
        <f>E9/E10</f>
        <v>1</v>
      </c>
      <c r="I9" s="15">
        <v>481568</v>
      </c>
      <c r="K9" s="29">
        <f>I9/I10</f>
        <v>1</v>
      </c>
    </row>
    <row r="10" spans="1:11" ht="18.75" x14ac:dyDescent="0.45">
      <c r="A10" s="18" t="s">
        <v>80</v>
      </c>
      <c r="E10" s="18">
        <f>SUM(E9:$E$9)</f>
        <v>481568</v>
      </c>
      <c r="G10" s="30">
        <f>SUM(G9:$G$9)</f>
        <v>1</v>
      </c>
      <c r="I10" s="18">
        <f>SUM(I9:$I$9)</f>
        <v>481568</v>
      </c>
      <c r="K10" s="30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tabSelected="1" workbookViewId="0">
      <selection activeCell="K22" sqref="K22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131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ht="21" x14ac:dyDescent="0.45">
      <c r="A5" s="7" t="s">
        <v>189</v>
      </c>
      <c r="B5" s="5"/>
      <c r="C5" s="5"/>
      <c r="D5" s="5"/>
      <c r="E5" s="5"/>
    </row>
    <row r="7" spans="1:5" ht="21" x14ac:dyDescent="0.45">
      <c r="C7" s="21" t="s">
        <v>147</v>
      </c>
      <c r="E7" s="21" t="s">
        <v>7</v>
      </c>
    </row>
    <row r="8" spans="1:5" ht="21" x14ac:dyDescent="0.45">
      <c r="A8" s="22" t="s">
        <v>143</v>
      </c>
      <c r="C8" s="22" t="s">
        <v>111</v>
      </c>
      <c r="E8" s="22" t="s">
        <v>111</v>
      </c>
    </row>
    <row r="9" spans="1:5" ht="18.75" x14ac:dyDescent="0.45">
      <c r="A9" s="23" t="s">
        <v>190</v>
      </c>
      <c r="C9" s="15">
        <v>32132870</v>
      </c>
      <c r="E9" s="15">
        <v>32132870</v>
      </c>
    </row>
    <row r="10" spans="1:5" ht="18.75" x14ac:dyDescent="0.45">
      <c r="A10" s="23" t="s">
        <v>191</v>
      </c>
      <c r="C10" s="15">
        <v>3150812</v>
      </c>
      <c r="E10" s="15">
        <v>3150812</v>
      </c>
    </row>
    <row r="11" spans="1:5" ht="18.75" x14ac:dyDescent="0.45">
      <c r="A11" s="18" t="s">
        <v>80</v>
      </c>
      <c r="C11" s="18">
        <f>SUM(C9:$C$10)</f>
        <v>35283682</v>
      </c>
      <c r="E11" s="18">
        <f>SUM(E9:$E$10)</f>
        <v>35283682</v>
      </c>
    </row>
    <row r="12" spans="1:5" ht="18.75" x14ac:dyDescent="0.45">
      <c r="C12" s="20"/>
      <c r="E12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5"/>
  <sheetViews>
    <sheetView rightToLeft="1" topLeftCell="A61" workbookViewId="0">
      <selection activeCell="W74" sqref="W74"/>
    </sheetView>
  </sheetViews>
  <sheetFormatPr defaultRowHeight="18" x14ac:dyDescent="0.45"/>
  <cols>
    <col min="1" max="1" width="17" style="6" customWidth="1"/>
    <col min="2" max="2" width="1.42578125" style="6" customWidth="1"/>
    <col min="3" max="3" width="12.7109375" style="6" customWidth="1"/>
    <col min="4" max="4" width="1.42578125" style="6" customWidth="1"/>
    <col min="5" max="5" width="18.5703125" style="6" bestFit="1" customWidth="1"/>
    <col min="6" max="6" width="1.42578125" style="6" customWidth="1"/>
    <col min="7" max="7" width="18.42578125" style="6" bestFit="1" customWidth="1"/>
    <col min="8" max="8" width="1.42578125" style="6" customWidth="1"/>
    <col min="9" max="9" width="11.42578125" style="6" customWidth="1"/>
    <col min="10" max="10" width="17" style="6" customWidth="1"/>
    <col min="11" max="11" width="1.42578125" style="6" customWidth="1"/>
    <col min="12" max="12" width="11.42578125" style="6" customWidth="1"/>
    <col min="13" max="13" width="17" style="6" customWidth="1"/>
    <col min="14" max="14" width="1.42578125" style="6" customWidth="1"/>
    <col min="15" max="15" width="12.7109375" style="6" customWidth="1"/>
    <col min="16" max="16" width="1.42578125" style="6" customWidth="1"/>
    <col min="17" max="17" width="11.42578125" style="6" customWidth="1"/>
    <col min="18" max="18" width="1.42578125" style="6" customWidth="1"/>
    <col min="19" max="19" width="18.5703125" style="6" bestFit="1" customWidth="1"/>
    <col min="20" max="20" width="1.42578125" style="6" customWidth="1"/>
    <col min="21" max="21" width="18.42578125" style="6" bestFit="1" customWidth="1"/>
    <col min="22" max="22" width="1.42578125" style="6" customWidth="1"/>
    <col min="23" max="23" width="8.5703125" style="6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4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45">
      <c r="C8" s="8" t="s">
        <v>5</v>
      </c>
      <c r="D8" s="9"/>
      <c r="E8" s="9"/>
      <c r="F8" s="9"/>
      <c r="G8" s="9"/>
      <c r="I8" s="8" t="s">
        <v>6</v>
      </c>
      <c r="J8" s="9"/>
      <c r="K8" s="9"/>
      <c r="L8" s="9"/>
      <c r="M8" s="9"/>
      <c r="O8" s="8" t="s">
        <v>7</v>
      </c>
      <c r="P8" s="9"/>
      <c r="Q8" s="9"/>
      <c r="R8" s="9"/>
      <c r="S8" s="9"/>
      <c r="T8" s="9"/>
      <c r="U8" s="9"/>
      <c r="V8" s="9"/>
      <c r="W8" s="9"/>
    </row>
    <row r="9" spans="1:23" ht="18.75" x14ac:dyDescent="0.45">
      <c r="A9" s="10" t="s">
        <v>8</v>
      </c>
      <c r="C9" s="10" t="s">
        <v>9</v>
      </c>
      <c r="E9" s="10" t="s">
        <v>10</v>
      </c>
      <c r="G9" s="10" t="s">
        <v>11</v>
      </c>
      <c r="I9" s="10" t="s">
        <v>12</v>
      </c>
      <c r="J9" s="5"/>
      <c r="L9" s="10" t="s">
        <v>13</v>
      </c>
      <c r="M9" s="5"/>
      <c r="O9" s="10" t="s">
        <v>9</v>
      </c>
      <c r="Q9" s="11" t="s">
        <v>14</v>
      </c>
      <c r="S9" s="10" t="s">
        <v>10</v>
      </c>
      <c r="U9" s="10" t="s">
        <v>11</v>
      </c>
      <c r="W9" s="11" t="s">
        <v>15</v>
      </c>
    </row>
    <row r="10" spans="1:23" ht="18.75" x14ac:dyDescent="0.45">
      <c r="A10" s="12"/>
      <c r="C10" s="12"/>
      <c r="E10" s="12"/>
      <c r="G10" s="12"/>
      <c r="I10" s="13" t="s">
        <v>9</v>
      </c>
      <c r="J10" s="13" t="s">
        <v>10</v>
      </c>
      <c r="L10" s="13" t="s">
        <v>9</v>
      </c>
      <c r="M10" s="13" t="s">
        <v>16</v>
      </c>
      <c r="O10" s="12"/>
      <c r="Q10" s="12"/>
      <c r="S10" s="12"/>
      <c r="U10" s="12"/>
      <c r="W10" s="12"/>
    </row>
    <row r="11" spans="1:23" ht="37.5" x14ac:dyDescent="0.45">
      <c r="A11" s="14" t="s">
        <v>17</v>
      </c>
      <c r="C11" s="15">
        <v>3450913</v>
      </c>
      <c r="E11" s="15">
        <v>27614395381</v>
      </c>
      <c r="G11" s="15">
        <v>27614559545</v>
      </c>
      <c r="N11" s="16"/>
      <c r="O11" s="15">
        <v>3450913</v>
      </c>
      <c r="Q11" s="15">
        <v>8810</v>
      </c>
      <c r="S11" s="15">
        <v>27614395381</v>
      </c>
      <c r="U11" s="15">
        <v>30221648396</v>
      </c>
      <c r="W11" s="17">
        <v>1.0263594797028477E-2</v>
      </c>
    </row>
    <row r="12" spans="1:23" ht="18.75" x14ac:dyDescent="0.45">
      <c r="A12" s="14" t="s">
        <v>18</v>
      </c>
      <c r="C12" s="15">
        <v>10000000</v>
      </c>
      <c r="E12" s="15">
        <v>24929695866</v>
      </c>
      <c r="G12" s="15">
        <v>28926855000</v>
      </c>
      <c r="N12" s="16"/>
      <c r="O12" s="15">
        <v>10000000</v>
      </c>
      <c r="Q12" s="15">
        <v>3010</v>
      </c>
      <c r="S12" s="15">
        <v>24929695866</v>
      </c>
      <c r="U12" s="15">
        <v>29920905000</v>
      </c>
      <c r="W12" s="17">
        <v>1.0161459125473419E-2</v>
      </c>
    </row>
    <row r="13" spans="1:23" ht="37.5" x14ac:dyDescent="0.45">
      <c r="A13" s="14" t="s">
        <v>19</v>
      </c>
      <c r="C13" s="15">
        <v>1062934</v>
      </c>
      <c r="E13" s="15">
        <v>9016822996</v>
      </c>
      <c r="G13" s="15">
        <v>7882307189</v>
      </c>
      <c r="N13" s="16"/>
      <c r="O13" s="15">
        <v>1062934</v>
      </c>
      <c r="Q13" s="15">
        <v>6930</v>
      </c>
      <c r="S13" s="15">
        <v>9016822996</v>
      </c>
      <c r="U13" s="15">
        <v>7322304131</v>
      </c>
      <c r="W13" s="17">
        <v>2.4867327419221333E-3</v>
      </c>
    </row>
    <row r="14" spans="1:23" ht="18.75" x14ac:dyDescent="0.45">
      <c r="A14" s="14" t="s">
        <v>20</v>
      </c>
      <c r="C14" s="15">
        <v>4063799</v>
      </c>
      <c r="E14" s="15">
        <v>8245733020</v>
      </c>
      <c r="G14" s="15">
        <v>9375956618</v>
      </c>
      <c r="N14" s="16"/>
      <c r="O14" s="15">
        <v>4063799</v>
      </c>
      <c r="Q14" s="15">
        <v>2024</v>
      </c>
      <c r="S14" s="15">
        <v>8245733020</v>
      </c>
      <c r="U14" s="15">
        <v>8176189657</v>
      </c>
      <c r="W14" s="17">
        <v>2.7767213926759246E-3</v>
      </c>
    </row>
    <row r="15" spans="1:23" ht="18.75" x14ac:dyDescent="0.45">
      <c r="A15" s="14" t="s">
        <v>21</v>
      </c>
      <c r="C15" s="15">
        <v>6000000</v>
      </c>
      <c r="E15" s="15">
        <v>19876394056</v>
      </c>
      <c r="G15" s="15">
        <v>19258724700</v>
      </c>
      <c r="N15" s="16"/>
      <c r="O15" s="15">
        <v>6000000</v>
      </c>
      <c r="Q15" s="15">
        <v>2966</v>
      </c>
      <c r="S15" s="15">
        <v>19876394056</v>
      </c>
      <c r="U15" s="15">
        <v>17690113800</v>
      </c>
      <c r="W15" s="17">
        <v>6.0077517141835539E-3</v>
      </c>
    </row>
    <row r="16" spans="1:23" ht="18.75" x14ac:dyDescent="0.45">
      <c r="A16" s="14" t="s">
        <v>22</v>
      </c>
      <c r="C16" s="15">
        <v>6590486</v>
      </c>
      <c r="E16" s="15">
        <v>27417545391</v>
      </c>
      <c r="G16" s="15">
        <v>20007586546</v>
      </c>
      <c r="N16" s="16"/>
      <c r="O16" s="15">
        <v>6590486</v>
      </c>
      <c r="Q16" s="15">
        <v>2443</v>
      </c>
      <c r="S16" s="15">
        <v>27417545391</v>
      </c>
      <c r="U16" s="15">
        <v>16004758982</v>
      </c>
      <c r="W16" s="17">
        <v>5.435387205321717E-3</v>
      </c>
    </row>
    <row r="17" spans="1:23" ht="18.75" x14ac:dyDescent="0.45">
      <c r="A17" s="14" t="s">
        <v>23</v>
      </c>
      <c r="C17" s="15">
        <v>36596214</v>
      </c>
      <c r="E17" s="15">
        <v>14547168105</v>
      </c>
      <c r="G17" s="15">
        <v>123868678523</v>
      </c>
      <c r="I17" s="15">
        <v>0</v>
      </c>
      <c r="J17" s="15">
        <v>0</v>
      </c>
      <c r="L17" s="15">
        <v>1200000</v>
      </c>
      <c r="M17" s="15">
        <v>4090421857</v>
      </c>
      <c r="O17" s="15">
        <v>35396214</v>
      </c>
      <c r="Q17" s="15">
        <v>3427</v>
      </c>
      <c r="S17" s="15">
        <v>14070162431</v>
      </c>
      <c r="U17" s="15">
        <v>120581073567</v>
      </c>
      <c r="W17" s="17">
        <v>4.0950621325015868E-2</v>
      </c>
    </row>
    <row r="18" spans="1:23" ht="18.75" x14ac:dyDescent="0.45">
      <c r="A18" s="14" t="s">
        <v>24</v>
      </c>
      <c r="C18" s="15">
        <v>77619360</v>
      </c>
      <c r="E18" s="15">
        <v>31116393412</v>
      </c>
      <c r="G18" s="15">
        <v>184097854192</v>
      </c>
      <c r="I18" s="15">
        <v>0</v>
      </c>
      <c r="J18" s="15">
        <v>0</v>
      </c>
      <c r="L18" s="15">
        <v>20400000</v>
      </c>
      <c r="M18" s="15">
        <v>50101812190</v>
      </c>
      <c r="O18" s="15">
        <v>57219360</v>
      </c>
      <c r="Q18" s="15">
        <v>2399</v>
      </c>
      <c r="S18" s="15">
        <v>22938350903</v>
      </c>
      <c r="U18" s="15">
        <v>136452492634</v>
      </c>
      <c r="W18" s="17">
        <v>4.6340724870098479E-2</v>
      </c>
    </row>
    <row r="19" spans="1:23" ht="37.5" x14ac:dyDescent="0.45">
      <c r="A19" s="14" t="s">
        <v>25</v>
      </c>
      <c r="H19" s="16"/>
      <c r="I19" s="15">
        <v>2602698</v>
      </c>
      <c r="J19" s="15">
        <v>37217265388</v>
      </c>
      <c r="L19" s="15">
        <v>0</v>
      </c>
      <c r="M19" s="15">
        <v>0</v>
      </c>
      <c r="O19" s="15">
        <v>2602698</v>
      </c>
      <c r="Q19" s="15">
        <v>14030</v>
      </c>
      <c r="S19" s="15">
        <v>37217265388</v>
      </c>
      <c r="U19" s="15">
        <v>36298583615</v>
      </c>
      <c r="W19" s="17">
        <v>1.232738694623046E-2</v>
      </c>
    </row>
    <row r="20" spans="1:23" ht="18.75" x14ac:dyDescent="0.45">
      <c r="A20" s="14" t="s">
        <v>26</v>
      </c>
      <c r="C20" s="15">
        <v>5896000</v>
      </c>
      <c r="E20" s="15">
        <v>19608409112</v>
      </c>
      <c r="G20" s="15">
        <v>15044978560</v>
      </c>
      <c r="N20" s="16"/>
      <c r="O20" s="15">
        <v>5896000</v>
      </c>
      <c r="Q20" s="15">
        <v>2366</v>
      </c>
      <c r="S20" s="15">
        <v>19608409112</v>
      </c>
      <c r="U20" s="15">
        <v>13866933881</v>
      </c>
      <c r="W20" s="17">
        <v>4.7093589524589575E-3</v>
      </c>
    </row>
    <row r="21" spans="1:23" ht="37.5" x14ac:dyDescent="0.45">
      <c r="A21" s="14" t="s">
        <v>27</v>
      </c>
      <c r="C21" s="15">
        <v>20400000</v>
      </c>
      <c r="E21" s="15">
        <v>47338579527</v>
      </c>
      <c r="G21" s="15">
        <v>48567294900</v>
      </c>
      <c r="N21" s="16"/>
      <c r="O21" s="15">
        <v>20400000</v>
      </c>
      <c r="Q21" s="15">
        <v>2235</v>
      </c>
      <c r="S21" s="15">
        <v>47338579527</v>
      </c>
      <c r="U21" s="15">
        <v>45322715700</v>
      </c>
      <c r="W21" s="17">
        <v>1.5392078650060967E-2</v>
      </c>
    </row>
    <row r="22" spans="1:23" ht="18.75" x14ac:dyDescent="0.45">
      <c r="A22" s="14" t="s">
        <v>28</v>
      </c>
      <c r="C22" s="15">
        <v>901966</v>
      </c>
      <c r="E22" s="15">
        <v>26788017849</v>
      </c>
      <c r="G22" s="15">
        <v>26521407362</v>
      </c>
      <c r="N22" s="16"/>
      <c r="O22" s="15">
        <v>901966</v>
      </c>
      <c r="Q22" s="15">
        <v>29960</v>
      </c>
      <c r="S22" s="15">
        <v>26788017849</v>
      </c>
      <c r="U22" s="15">
        <v>26862115097</v>
      </c>
      <c r="W22" s="17">
        <v>9.122661382800018E-3</v>
      </c>
    </row>
    <row r="23" spans="1:23" ht="18.75" x14ac:dyDescent="0.45">
      <c r="A23" s="14" t="s">
        <v>29</v>
      </c>
      <c r="C23" s="15">
        <v>906145</v>
      </c>
      <c r="E23" s="15">
        <v>41108323219</v>
      </c>
      <c r="G23" s="15">
        <v>39903377270</v>
      </c>
      <c r="N23" s="16"/>
      <c r="O23" s="15">
        <v>906145</v>
      </c>
      <c r="Q23" s="15">
        <v>45000</v>
      </c>
      <c r="S23" s="15">
        <v>41108323219</v>
      </c>
      <c r="U23" s="15">
        <v>40533904676</v>
      </c>
      <c r="W23" s="17">
        <v>1.3765747244644168E-2</v>
      </c>
    </row>
    <row r="24" spans="1:23" ht="18.75" x14ac:dyDescent="0.45">
      <c r="A24" s="14" t="s">
        <v>30</v>
      </c>
      <c r="C24" s="15">
        <v>861061</v>
      </c>
      <c r="E24" s="15">
        <v>26545457695</v>
      </c>
      <c r="G24" s="15">
        <v>25661011858</v>
      </c>
      <c r="I24" s="15">
        <v>144777</v>
      </c>
      <c r="J24" s="15">
        <v>4370161737</v>
      </c>
      <c r="L24" s="15">
        <v>0</v>
      </c>
      <c r="M24" s="15">
        <v>0</v>
      </c>
      <c r="O24" s="15">
        <v>1005838</v>
      </c>
      <c r="Q24" s="15">
        <v>28920</v>
      </c>
      <c r="S24" s="15">
        <v>30915619432</v>
      </c>
      <c r="U24" s="15">
        <v>28915756392</v>
      </c>
      <c r="W24" s="17">
        <v>9.8200999154088014E-3</v>
      </c>
    </row>
    <row r="25" spans="1:23" ht="18.75" x14ac:dyDescent="0.45">
      <c r="A25" s="14" t="s">
        <v>31</v>
      </c>
      <c r="C25" s="15">
        <v>107416</v>
      </c>
      <c r="E25" s="15">
        <v>1392129599</v>
      </c>
      <c r="G25" s="15">
        <v>1227934060</v>
      </c>
      <c r="N25" s="16"/>
      <c r="O25" s="15">
        <v>107416</v>
      </c>
      <c r="Q25" s="15">
        <v>10290</v>
      </c>
      <c r="S25" s="15">
        <v>1392129599</v>
      </c>
      <c r="U25" s="15">
        <v>1098734042</v>
      </c>
      <c r="W25" s="17">
        <v>3.731418236697451E-4</v>
      </c>
    </row>
    <row r="26" spans="1:23" ht="18.75" x14ac:dyDescent="0.45">
      <c r="A26" s="14" t="s">
        <v>32</v>
      </c>
      <c r="C26" s="15">
        <v>18019860</v>
      </c>
      <c r="E26" s="15">
        <v>85828019267</v>
      </c>
      <c r="G26" s="15">
        <v>80123246919</v>
      </c>
      <c r="N26" s="16"/>
      <c r="O26" s="15">
        <v>18019860</v>
      </c>
      <c r="Q26" s="15">
        <v>4148</v>
      </c>
      <c r="S26" s="15">
        <v>85828019267</v>
      </c>
      <c r="U26" s="15">
        <v>74301638323</v>
      </c>
      <c r="W26" s="17">
        <v>2.5233630492622929E-2</v>
      </c>
    </row>
    <row r="27" spans="1:23" ht="37.5" x14ac:dyDescent="0.45">
      <c r="A27" s="14" t="s">
        <v>33</v>
      </c>
      <c r="C27" s="15">
        <v>3140000</v>
      </c>
      <c r="E27" s="15">
        <v>8311163032</v>
      </c>
      <c r="G27" s="15">
        <v>9604292409</v>
      </c>
      <c r="N27" s="16"/>
      <c r="O27" s="15">
        <v>3140000</v>
      </c>
      <c r="Q27" s="15">
        <v>2869</v>
      </c>
      <c r="S27" s="15">
        <v>8311163032</v>
      </c>
      <c r="U27" s="15">
        <v>8955058473</v>
      </c>
      <c r="W27" s="17">
        <v>3.0412335669530691E-3</v>
      </c>
    </row>
    <row r="28" spans="1:23" ht="18.75" x14ac:dyDescent="0.45">
      <c r="A28" s="14" t="s">
        <v>34</v>
      </c>
      <c r="C28" s="15">
        <v>14300000</v>
      </c>
      <c r="E28" s="15">
        <v>44291128422</v>
      </c>
      <c r="G28" s="15">
        <v>37811673900</v>
      </c>
      <c r="N28" s="16"/>
      <c r="O28" s="15">
        <v>14300000</v>
      </c>
      <c r="Q28" s="15">
        <v>2672</v>
      </c>
      <c r="S28" s="15">
        <v>44291128422</v>
      </c>
      <c r="U28" s="15">
        <v>37982252880</v>
      </c>
      <c r="W28" s="17">
        <v>1.2899179023278709E-2</v>
      </c>
    </row>
    <row r="29" spans="1:23" ht="18.75" x14ac:dyDescent="0.45">
      <c r="A29" s="14" t="s">
        <v>35</v>
      </c>
      <c r="C29" s="15">
        <v>2370263</v>
      </c>
      <c r="E29" s="15">
        <v>17670829157</v>
      </c>
      <c r="G29" s="15">
        <v>16610927543</v>
      </c>
      <c r="N29" s="16"/>
      <c r="O29" s="15">
        <v>2370263</v>
      </c>
      <c r="Q29" s="15">
        <v>6360</v>
      </c>
      <c r="S29" s="15">
        <v>17670829157</v>
      </c>
      <c r="U29" s="15">
        <v>14985177188</v>
      </c>
      <c r="W29" s="17">
        <v>5.0891263310330588E-3</v>
      </c>
    </row>
    <row r="30" spans="1:23" ht="18.75" x14ac:dyDescent="0.45">
      <c r="A30" s="14" t="s">
        <v>36</v>
      </c>
      <c r="C30" s="15">
        <v>11130842</v>
      </c>
      <c r="E30" s="15">
        <v>24601436373</v>
      </c>
      <c r="G30" s="15">
        <v>22328390023</v>
      </c>
      <c r="N30" s="16"/>
      <c r="O30" s="15">
        <v>11130842</v>
      </c>
      <c r="Q30" s="15">
        <v>1941</v>
      </c>
      <c r="S30" s="15">
        <v>24601436373</v>
      </c>
      <c r="U30" s="15">
        <v>21476414784</v>
      </c>
      <c r="W30" s="17">
        <v>7.2936199954289167E-3</v>
      </c>
    </row>
    <row r="31" spans="1:23" ht="18.75" x14ac:dyDescent="0.45">
      <c r="A31" s="14" t="s">
        <v>37</v>
      </c>
      <c r="C31" s="15">
        <v>1028378</v>
      </c>
      <c r="E31" s="15">
        <v>7860615347</v>
      </c>
      <c r="G31" s="15">
        <v>5683760879</v>
      </c>
      <c r="N31" s="16"/>
      <c r="O31" s="15">
        <v>1028378</v>
      </c>
      <c r="Q31" s="15">
        <v>5370</v>
      </c>
      <c r="S31" s="15">
        <v>7860615347</v>
      </c>
      <c r="U31" s="15">
        <v>5489531640</v>
      </c>
      <c r="W31" s="17">
        <v>1.8643036157446797E-3</v>
      </c>
    </row>
    <row r="32" spans="1:23" ht="18.75" x14ac:dyDescent="0.45">
      <c r="A32" s="14" t="s">
        <v>38</v>
      </c>
      <c r="C32" s="15">
        <v>6508548</v>
      </c>
      <c r="E32" s="15">
        <v>35392041231</v>
      </c>
      <c r="G32" s="15">
        <v>27334998539</v>
      </c>
      <c r="N32" s="16"/>
      <c r="O32" s="15">
        <v>6508548</v>
      </c>
      <c r="Q32" s="15">
        <v>4283</v>
      </c>
      <c r="S32" s="15">
        <v>35392041231</v>
      </c>
      <c r="U32" s="15">
        <v>27710248223</v>
      </c>
      <c r="W32" s="17">
        <v>9.4106964570335339E-3</v>
      </c>
    </row>
    <row r="33" spans="1:23" ht="18.75" x14ac:dyDescent="0.45">
      <c r="A33" s="14" t="s">
        <v>39</v>
      </c>
      <c r="C33" s="15">
        <v>5109828</v>
      </c>
      <c r="E33" s="15">
        <v>72925682100</v>
      </c>
      <c r="G33" s="15">
        <v>122261748278</v>
      </c>
      <c r="N33" s="16"/>
      <c r="O33" s="15">
        <v>5109828</v>
      </c>
      <c r="Q33" s="15">
        <v>21700</v>
      </c>
      <c r="S33" s="15">
        <v>72925682100</v>
      </c>
      <c r="U33" s="15">
        <v>110223512158</v>
      </c>
      <c r="W33" s="17">
        <v>3.7433082771381396E-2</v>
      </c>
    </row>
    <row r="34" spans="1:23" ht="18.75" x14ac:dyDescent="0.45">
      <c r="A34" s="14" t="s">
        <v>40</v>
      </c>
      <c r="C34" s="15">
        <v>4563157</v>
      </c>
      <c r="E34" s="15">
        <v>101677158718</v>
      </c>
      <c r="G34" s="15">
        <v>128913296654</v>
      </c>
      <c r="N34" s="16"/>
      <c r="O34" s="15">
        <v>4563157</v>
      </c>
      <c r="Q34" s="15">
        <v>30130</v>
      </c>
      <c r="S34" s="15">
        <v>101677158718</v>
      </c>
      <c r="U34" s="15">
        <v>136669867284</v>
      </c>
      <c r="W34" s="17">
        <v>4.6414547624486727E-2</v>
      </c>
    </row>
    <row r="35" spans="1:23" ht="18.75" x14ac:dyDescent="0.45">
      <c r="A35" s="14" t="s">
        <v>41</v>
      </c>
      <c r="C35" s="15">
        <v>1662000</v>
      </c>
      <c r="E35" s="15">
        <v>25491530424</v>
      </c>
      <c r="G35" s="15">
        <v>23691273174</v>
      </c>
      <c r="N35" s="16"/>
      <c r="O35" s="15">
        <v>1662000</v>
      </c>
      <c r="Q35" s="15">
        <v>15540</v>
      </c>
      <c r="S35" s="15">
        <v>25491530424</v>
      </c>
      <c r="U35" s="15">
        <v>25673806494</v>
      </c>
      <c r="W35" s="17">
        <v>8.7190990808631973E-3</v>
      </c>
    </row>
    <row r="36" spans="1:23" ht="18.75" x14ac:dyDescent="0.45">
      <c r="A36" s="14" t="s">
        <v>42</v>
      </c>
      <c r="C36" s="15">
        <v>984976</v>
      </c>
      <c r="E36" s="15">
        <v>20009152032</v>
      </c>
      <c r="G36" s="15">
        <v>21119519023</v>
      </c>
      <c r="N36" s="16"/>
      <c r="O36" s="15">
        <v>984976</v>
      </c>
      <c r="Q36" s="15">
        <v>22170</v>
      </c>
      <c r="S36" s="15">
        <v>20009152032</v>
      </c>
      <c r="U36" s="15">
        <v>21706988258</v>
      </c>
      <c r="W36" s="17">
        <v>7.3719252115134375E-3</v>
      </c>
    </row>
    <row r="37" spans="1:23" ht="18.75" x14ac:dyDescent="0.45">
      <c r="A37" s="14" t="s">
        <v>43</v>
      </c>
      <c r="C37" s="15">
        <v>92951</v>
      </c>
      <c r="E37" s="15">
        <v>23432788739</v>
      </c>
      <c r="G37" s="15">
        <v>26128289912</v>
      </c>
      <c r="N37" s="16"/>
      <c r="O37" s="15">
        <v>92951</v>
      </c>
      <c r="Q37" s="15">
        <v>246370</v>
      </c>
      <c r="S37" s="15">
        <v>23432788739</v>
      </c>
      <c r="U37" s="15">
        <v>22764080860</v>
      </c>
      <c r="W37" s="17">
        <v>7.730925157105435E-3</v>
      </c>
    </row>
    <row r="38" spans="1:23" ht="37.5" x14ac:dyDescent="0.45">
      <c r="A38" s="14" t="s">
        <v>44</v>
      </c>
      <c r="C38" s="15">
        <v>1099874</v>
      </c>
      <c r="E38" s="15">
        <v>41516832390</v>
      </c>
      <c r="G38" s="15">
        <v>38222808050</v>
      </c>
      <c r="N38" s="16"/>
      <c r="O38" s="15">
        <v>1099874</v>
      </c>
      <c r="Q38" s="15">
        <v>37300</v>
      </c>
      <c r="S38" s="15">
        <v>41516832390</v>
      </c>
      <c r="U38" s="15">
        <v>40781199664</v>
      </c>
      <c r="W38" s="17">
        <v>1.3849731265598629E-2</v>
      </c>
    </row>
    <row r="39" spans="1:23" ht="18.75" x14ac:dyDescent="0.45">
      <c r="A39" s="14" t="s">
        <v>45</v>
      </c>
      <c r="C39" s="15">
        <v>465796</v>
      </c>
      <c r="E39" s="15">
        <v>30282209007</v>
      </c>
      <c r="G39" s="15">
        <v>32346892534</v>
      </c>
      <c r="N39" s="16"/>
      <c r="O39" s="15">
        <v>465796</v>
      </c>
      <c r="Q39" s="15">
        <v>69730</v>
      </c>
      <c r="S39" s="15">
        <v>30282209007</v>
      </c>
      <c r="U39" s="15">
        <v>32286699347</v>
      </c>
      <c r="W39" s="17">
        <v>1.0964908170758533E-2</v>
      </c>
    </row>
    <row r="40" spans="1:23" ht="37.5" x14ac:dyDescent="0.45">
      <c r="A40" s="14" t="s">
        <v>46</v>
      </c>
      <c r="C40" s="15">
        <v>3622500</v>
      </c>
      <c r="E40" s="15">
        <v>17264291057</v>
      </c>
      <c r="G40" s="15">
        <v>11566238953</v>
      </c>
      <c r="N40" s="16"/>
      <c r="O40" s="15">
        <v>3622500</v>
      </c>
      <c r="Q40" s="15">
        <v>3203</v>
      </c>
      <c r="S40" s="15">
        <v>17264291057</v>
      </c>
      <c r="U40" s="15">
        <v>11533830438</v>
      </c>
      <c r="W40" s="17">
        <v>3.9170120875648045E-3</v>
      </c>
    </row>
    <row r="41" spans="1:23" ht="37.5" x14ac:dyDescent="0.45">
      <c r="A41" s="14" t="s">
        <v>47</v>
      </c>
      <c r="C41" s="15">
        <v>4128131</v>
      </c>
      <c r="E41" s="15">
        <v>11081460886</v>
      </c>
      <c r="G41" s="15">
        <v>17152916834</v>
      </c>
      <c r="N41" s="16"/>
      <c r="O41" s="15">
        <v>4128131</v>
      </c>
      <c r="Q41" s="15">
        <v>3986</v>
      </c>
      <c r="S41" s="15">
        <v>11081460886</v>
      </c>
      <c r="U41" s="15">
        <v>16356824522</v>
      </c>
      <c r="W41" s="17">
        <v>5.5549524254979686E-3</v>
      </c>
    </row>
    <row r="42" spans="1:23" ht="37.5" x14ac:dyDescent="0.45">
      <c r="A42" s="14" t="s">
        <v>48</v>
      </c>
      <c r="C42" s="15">
        <v>25509423</v>
      </c>
      <c r="E42" s="15">
        <v>70452324013</v>
      </c>
      <c r="G42" s="15">
        <v>163556790469</v>
      </c>
      <c r="N42" s="16"/>
      <c r="O42" s="15">
        <v>25509423</v>
      </c>
      <c r="Q42" s="15">
        <v>6020</v>
      </c>
      <c r="S42" s="15">
        <v>70452324013</v>
      </c>
      <c r="U42" s="15">
        <v>152653004438</v>
      </c>
      <c r="W42" s="17">
        <v>5.1842591825930713E-2</v>
      </c>
    </row>
    <row r="43" spans="1:23" ht="18.75" x14ac:dyDescent="0.45">
      <c r="A43" s="14" t="s">
        <v>49</v>
      </c>
      <c r="C43" s="15">
        <v>5072000</v>
      </c>
      <c r="E43" s="15">
        <v>11006323511</v>
      </c>
      <c r="G43" s="15">
        <v>107945400456</v>
      </c>
      <c r="N43" s="16"/>
      <c r="O43" s="15">
        <v>5072000</v>
      </c>
      <c r="Q43" s="15">
        <v>19800</v>
      </c>
      <c r="S43" s="15">
        <v>11006323511</v>
      </c>
      <c r="U43" s="15">
        <v>99828067680</v>
      </c>
      <c r="W43" s="17">
        <v>3.3902678722629351E-2</v>
      </c>
    </row>
    <row r="44" spans="1:23" ht="18.75" x14ac:dyDescent="0.45">
      <c r="A44" s="14" t="s">
        <v>50</v>
      </c>
      <c r="C44" s="15">
        <v>6632373</v>
      </c>
      <c r="E44" s="15">
        <v>38962698391</v>
      </c>
      <c r="G44" s="15">
        <v>30986678789</v>
      </c>
      <c r="N44" s="16"/>
      <c r="O44" s="15">
        <v>6632373</v>
      </c>
      <c r="Q44" s="15">
        <v>4495</v>
      </c>
      <c r="S44" s="15">
        <v>38962698391</v>
      </c>
      <c r="U44" s="15">
        <v>29635132161</v>
      </c>
      <c r="W44" s="17">
        <v>1.0064407615077294E-2</v>
      </c>
    </row>
    <row r="45" spans="1:23" ht="18.75" x14ac:dyDescent="0.45">
      <c r="A45" s="14" t="s">
        <v>51</v>
      </c>
      <c r="C45" s="15">
        <v>1800433</v>
      </c>
      <c r="E45" s="15">
        <v>12582176481</v>
      </c>
      <c r="G45" s="15">
        <v>12481510235</v>
      </c>
      <c r="I45" s="15">
        <v>1454593</v>
      </c>
      <c r="J45" s="15">
        <v>10784348953</v>
      </c>
      <c r="L45" s="15">
        <v>0</v>
      </c>
      <c r="M45" s="15">
        <v>0</v>
      </c>
      <c r="O45" s="15">
        <v>3255026</v>
      </c>
      <c r="Q45" s="15">
        <v>7390</v>
      </c>
      <c r="S45" s="15">
        <v>23366525434</v>
      </c>
      <c r="U45" s="15">
        <v>23911517019</v>
      </c>
      <c r="W45" s="17">
        <v>8.1206067402249532E-3</v>
      </c>
    </row>
    <row r="46" spans="1:23" ht="37.5" x14ac:dyDescent="0.45">
      <c r="A46" s="14" t="s">
        <v>52</v>
      </c>
      <c r="C46" s="15">
        <v>1568119</v>
      </c>
      <c r="E46" s="15">
        <v>9390550388</v>
      </c>
      <c r="G46" s="15">
        <v>9312203646</v>
      </c>
      <c r="N46" s="16"/>
      <c r="O46" s="15">
        <v>1568119</v>
      </c>
      <c r="Q46" s="15">
        <v>4608</v>
      </c>
      <c r="S46" s="15">
        <v>9390550388</v>
      </c>
      <c r="U46" s="15">
        <v>7182898293</v>
      </c>
      <c r="W46" s="17">
        <v>2.4393890294010924E-3</v>
      </c>
    </row>
    <row r="47" spans="1:23" ht="18.75" x14ac:dyDescent="0.45">
      <c r="A47" s="14" t="s">
        <v>53</v>
      </c>
      <c r="C47" s="15">
        <v>2856444</v>
      </c>
      <c r="E47" s="15">
        <v>25081076013</v>
      </c>
      <c r="G47" s="15">
        <v>31716635927</v>
      </c>
      <c r="N47" s="16"/>
      <c r="O47" s="15">
        <v>2856444</v>
      </c>
      <c r="Q47" s="15">
        <v>11600</v>
      </c>
      <c r="S47" s="15">
        <v>25081076013</v>
      </c>
      <c r="U47" s="15">
        <v>32937598635</v>
      </c>
      <c r="W47" s="17">
        <v>1.1185960525619182E-2</v>
      </c>
    </row>
    <row r="48" spans="1:23" ht="18.75" x14ac:dyDescent="0.45">
      <c r="A48" s="14" t="s">
        <v>54</v>
      </c>
      <c r="C48" s="15">
        <v>32507541</v>
      </c>
      <c r="E48" s="15">
        <v>16361600591</v>
      </c>
      <c r="G48" s="15">
        <v>160795066748</v>
      </c>
      <c r="N48" s="16"/>
      <c r="O48" s="15">
        <v>32507541</v>
      </c>
      <c r="Q48" s="15">
        <v>5070</v>
      </c>
      <c r="S48" s="15">
        <v>16361600591</v>
      </c>
      <c r="U48" s="15">
        <v>163832594134</v>
      </c>
      <c r="W48" s="17">
        <v>5.5639299971472031E-2</v>
      </c>
    </row>
    <row r="49" spans="1:23" ht="18.75" x14ac:dyDescent="0.45">
      <c r="A49" s="14" t="s">
        <v>55</v>
      </c>
      <c r="C49" s="15">
        <v>4864824</v>
      </c>
      <c r="E49" s="15">
        <v>20461744002</v>
      </c>
      <c r="G49" s="15">
        <v>21007055323</v>
      </c>
      <c r="N49" s="16"/>
      <c r="O49" s="15">
        <v>4864824</v>
      </c>
      <c r="Q49" s="15">
        <v>4215</v>
      </c>
      <c r="S49" s="15">
        <v>20461744002</v>
      </c>
      <c r="U49" s="15">
        <v>20383227023</v>
      </c>
      <c r="W49" s="17">
        <v>6.9223617480640961E-3</v>
      </c>
    </row>
    <row r="50" spans="1:23" ht="18.75" x14ac:dyDescent="0.45">
      <c r="A50" s="14" t="s">
        <v>56</v>
      </c>
      <c r="C50" s="15">
        <v>164000</v>
      </c>
      <c r="E50" s="15">
        <v>24701106122</v>
      </c>
      <c r="G50" s="15">
        <v>29005265664</v>
      </c>
      <c r="N50" s="16"/>
      <c r="O50" s="15">
        <v>164000</v>
      </c>
      <c r="Q50" s="15">
        <v>163710</v>
      </c>
      <c r="S50" s="15">
        <v>24701106122</v>
      </c>
      <c r="U50" s="15">
        <v>26688691782</v>
      </c>
      <c r="W50" s="17">
        <v>9.0637649715191223E-3</v>
      </c>
    </row>
    <row r="51" spans="1:23" ht="18.75" x14ac:dyDescent="0.45">
      <c r="A51" s="14" t="s">
        <v>57</v>
      </c>
      <c r="C51" s="15">
        <v>3073204</v>
      </c>
      <c r="E51" s="15">
        <v>23167888936</v>
      </c>
      <c r="G51" s="15">
        <v>27494265926</v>
      </c>
      <c r="N51" s="16"/>
      <c r="O51" s="15">
        <v>3073204</v>
      </c>
      <c r="Q51" s="15">
        <v>8240</v>
      </c>
      <c r="S51" s="15">
        <v>23167888936</v>
      </c>
      <c r="U51" s="15">
        <v>25172527914</v>
      </c>
      <c r="W51" s="17">
        <v>8.5488595175496757E-3</v>
      </c>
    </row>
    <row r="52" spans="1:23" ht="18.75" x14ac:dyDescent="0.45">
      <c r="A52" s="14" t="s">
        <v>58</v>
      </c>
      <c r="C52" s="15">
        <v>16876978</v>
      </c>
      <c r="E52" s="15">
        <v>79012853644</v>
      </c>
      <c r="G52" s="15">
        <v>109215405476</v>
      </c>
      <c r="N52" s="16"/>
      <c r="O52" s="15">
        <v>16876978</v>
      </c>
      <c r="Q52" s="15">
        <v>5780</v>
      </c>
      <c r="S52" s="15">
        <v>79012853644</v>
      </c>
      <c r="U52" s="15">
        <v>96968516690</v>
      </c>
      <c r="W52" s="17">
        <v>3.293154464422858E-2</v>
      </c>
    </row>
    <row r="53" spans="1:23" ht="18.75" x14ac:dyDescent="0.45">
      <c r="A53" s="14" t="s">
        <v>59</v>
      </c>
      <c r="C53" s="15">
        <v>5214517</v>
      </c>
      <c r="E53" s="15">
        <v>28749729189</v>
      </c>
      <c r="G53" s="15">
        <v>34159203211</v>
      </c>
      <c r="N53" s="16"/>
      <c r="O53" s="15">
        <v>5214517</v>
      </c>
      <c r="Q53" s="15">
        <v>6890</v>
      </c>
      <c r="S53" s="15">
        <v>28749729189</v>
      </c>
      <c r="U53" s="15">
        <v>35714250398</v>
      </c>
      <c r="W53" s="17">
        <v>1.2128941140523651E-2</v>
      </c>
    </row>
    <row r="54" spans="1:23" ht="18.75" x14ac:dyDescent="0.45">
      <c r="A54" s="14" t="s">
        <v>60</v>
      </c>
      <c r="C54" s="15">
        <v>10720786</v>
      </c>
      <c r="E54" s="15">
        <v>49493461982</v>
      </c>
      <c r="G54" s="15">
        <v>54691710263</v>
      </c>
      <c r="N54" s="16"/>
      <c r="O54" s="15">
        <v>10720786</v>
      </c>
      <c r="Q54" s="15">
        <v>5290</v>
      </c>
      <c r="S54" s="15">
        <v>49493461982</v>
      </c>
      <c r="U54" s="15">
        <v>56375515840</v>
      </c>
      <c r="W54" s="17">
        <v>1.9145727707288243E-2</v>
      </c>
    </row>
    <row r="55" spans="1:23" ht="18.75" x14ac:dyDescent="0.45">
      <c r="A55" s="14" t="s">
        <v>61</v>
      </c>
      <c r="C55" s="15">
        <v>18757689</v>
      </c>
      <c r="E55" s="15">
        <v>14711309168</v>
      </c>
      <c r="G55" s="15">
        <v>127539192333</v>
      </c>
      <c r="N55" s="16"/>
      <c r="O55" s="15">
        <v>18757689</v>
      </c>
      <c r="Q55" s="15">
        <v>7150</v>
      </c>
      <c r="S55" s="15">
        <v>14711309168</v>
      </c>
      <c r="U55" s="15">
        <v>133319477366</v>
      </c>
      <c r="W55" s="17">
        <v>4.5276719400168135E-2</v>
      </c>
    </row>
    <row r="56" spans="1:23" ht="18.75" x14ac:dyDescent="0.45">
      <c r="A56" s="14" t="s">
        <v>62</v>
      </c>
      <c r="C56" s="15">
        <v>385742</v>
      </c>
      <c r="E56" s="15">
        <v>22312077732</v>
      </c>
      <c r="G56" s="15">
        <v>23302064169</v>
      </c>
      <c r="N56" s="16"/>
      <c r="O56" s="15">
        <v>385742</v>
      </c>
      <c r="Q56" s="15">
        <v>59980</v>
      </c>
      <c r="S56" s="15">
        <v>22312077732</v>
      </c>
      <c r="U56" s="15">
        <v>22999141169</v>
      </c>
      <c r="W56" s="17">
        <v>7.8107541503101745E-3</v>
      </c>
    </row>
    <row r="57" spans="1:23" ht="18.75" x14ac:dyDescent="0.45">
      <c r="A57" s="14" t="s">
        <v>63</v>
      </c>
      <c r="C57" s="15">
        <v>7481555</v>
      </c>
      <c r="E57" s="15">
        <v>103355255164</v>
      </c>
      <c r="G57" s="15">
        <v>90954996115</v>
      </c>
      <c r="N57" s="16"/>
      <c r="O57" s="15">
        <v>7481555</v>
      </c>
      <c r="Q57" s="15">
        <v>11740</v>
      </c>
      <c r="S57" s="15">
        <v>103355255164</v>
      </c>
      <c r="U57" s="15">
        <v>87310846639</v>
      </c>
      <c r="W57" s="17">
        <v>2.9651696676042279E-2</v>
      </c>
    </row>
    <row r="58" spans="1:23" ht="37.5" x14ac:dyDescent="0.45">
      <c r="A58" s="14" t="s">
        <v>64</v>
      </c>
      <c r="C58" s="15">
        <v>29</v>
      </c>
      <c r="E58" s="15">
        <v>1906244</v>
      </c>
      <c r="G58" s="15">
        <v>2123142</v>
      </c>
      <c r="N58" s="16"/>
      <c r="O58" s="15">
        <v>145</v>
      </c>
      <c r="Q58" s="15">
        <v>15930</v>
      </c>
      <c r="S58" s="15">
        <v>1906244</v>
      </c>
      <c r="U58" s="15">
        <v>2296106</v>
      </c>
      <c r="W58" s="17">
        <v>7.7978213783153524E-7</v>
      </c>
    </row>
    <row r="59" spans="1:23" ht="18.75" x14ac:dyDescent="0.45">
      <c r="A59" s="14" t="s">
        <v>65</v>
      </c>
      <c r="C59" s="15">
        <v>32102294</v>
      </c>
      <c r="E59" s="15">
        <v>133305324817</v>
      </c>
      <c r="G59" s="15">
        <v>180617875085</v>
      </c>
      <c r="N59" s="16"/>
      <c r="O59" s="15">
        <v>32102294</v>
      </c>
      <c r="Q59" s="15">
        <v>5740</v>
      </c>
      <c r="S59" s="15">
        <v>133305324817</v>
      </c>
      <c r="U59" s="15">
        <v>183170777913</v>
      </c>
      <c r="W59" s="17">
        <v>6.2206753864701585E-2</v>
      </c>
    </row>
    <row r="60" spans="1:23" ht="18.75" x14ac:dyDescent="0.45">
      <c r="A60" s="14" t="s">
        <v>66</v>
      </c>
      <c r="C60" s="15">
        <v>5250000</v>
      </c>
      <c r="E60" s="15">
        <v>73485088198</v>
      </c>
      <c r="G60" s="15">
        <v>58032639000</v>
      </c>
      <c r="N60" s="16"/>
      <c r="O60" s="15">
        <v>5250000</v>
      </c>
      <c r="Q60" s="15">
        <v>10770</v>
      </c>
      <c r="S60" s="15">
        <v>73485088198</v>
      </c>
      <c r="U60" s="15">
        <v>56206072125</v>
      </c>
      <c r="W60" s="17">
        <v>1.908818281070036E-2</v>
      </c>
    </row>
    <row r="61" spans="1:23" ht="18.75" x14ac:dyDescent="0.45">
      <c r="A61" s="14" t="s">
        <v>67</v>
      </c>
      <c r="C61" s="15">
        <v>15316363</v>
      </c>
      <c r="E61" s="15">
        <v>65055973061</v>
      </c>
      <c r="G61" s="15">
        <v>49147044506</v>
      </c>
      <c r="N61" s="16"/>
      <c r="O61" s="15">
        <v>15316363</v>
      </c>
      <c r="Q61" s="15">
        <v>2975</v>
      </c>
      <c r="S61" s="15">
        <v>65055973061</v>
      </c>
      <c r="U61" s="15">
        <v>45295061154</v>
      </c>
      <c r="W61" s="17">
        <v>1.5382686870674196E-2</v>
      </c>
    </row>
    <row r="62" spans="1:23" ht="18.75" x14ac:dyDescent="0.45">
      <c r="A62" s="14" t="s">
        <v>68</v>
      </c>
      <c r="C62" s="15">
        <v>5277328</v>
      </c>
      <c r="E62" s="15">
        <v>27601929167</v>
      </c>
      <c r="G62" s="15">
        <v>23800774875</v>
      </c>
      <c r="N62" s="16"/>
      <c r="O62" s="15">
        <v>5277328</v>
      </c>
      <c r="Q62" s="15">
        <v>4416</v>
      </c>
      <c r="S62" s="15">
        <v>27601929167</v>
      </c>
      <c r="U62" s="15">
        <v>23166017599</v>
      </c>
      <c r="W62" s="17">
        <v>7.8674271694735304E-3</v>
      </c>
    </row>
    <row r="63" spans="1:23" ht="18.75" x14ac:dyDescent="0.45">
      <c r="A63" s="14" t="s">
        <v>69</v>
      </c>
      <c r="C63" s="15">
        <v>447572</v>
      </c>
      <c r="E63" s="15">
        <v>27845808469</v>
      </c>
      <c r="G63" s="15">
        <v>25920395229</v>
      </c>
      <c r="N63" s="16"/>
      <c r="O63" s="15">
        <v>447572</v>
      </c>
      <c r="Q63" s="15">
        <v>57350</v>
      </c>
      <c r="S63" s="15">
        <v>27845808469</v>
      </c>
      <c r="U63" s="15">
        <v>25515528088</v>
      </c>
      <c r="W63" s="17">
        <v>8.6653460425438651E-3</v>
      </c>
    </row>
    <row r="64" spans="1:23" ht="18.75" x14ac:dyDescent="0.45">
      <c r="A64" s="14" t="s">
        <v>70</v>
      </c>
      <c r="C64" s="15">
        <v>630116</v>
      </c>
      <c r="E64" s="15">
        <v>18241492430</v>
      </c>
      <c r="G64" s="15">
        <v>24728961651</v>
      </c>
      <c r="N64" s="16"/>
      <c r="O64" s="15">
        <v>630116</v>
      </c>
      <c r="Q64" s="15">
        <v>39460</v>
      </c>
      <c r="S64" s="15">
        <v>18241492430</v>
      </c>
      <c r="U64" s="15">
        <v>24716434315</v>
      </c>
      <c r="W64" s="17">
        <v>8.3939652567100193E-3</v>
      </c>
    </row>
    <row r="65" spans="1:23" ht="18.75" x14ac:dyDescent="0.45">
      <c r="A65" s="14" t="s">
        <v>71</v>
      </c>
      <c r="C65" s="15">
        <v>1897609</v>
      </c>
      <c r="E65" s="15">
        <v>34844767619</v>
      </c>
      <c r="G65" s="15">
        <v>31633556658</v>
      </c>
      <c r="N65" s="16"/>
      <c r="O65" s="15">
        <v>1897609</v>
      </c>
      <c r="Q65" s="15">
        <v>17740</v>
      </c>
      <c r="S65" s="15">
        <v>34844767619</v>
      </c>
      <c r="U65" s="15">
        <v>33463285337</v>
      </c>
      <c r="W65" s="17">
        <v>1.136448934803207E-2</v>
      </c>
    </row>
    <row r="66" spans="1:23" ht="18.75" x14ac:dyDescent="0.45">
      <c r="A66" s="14" t="s">
        <v>72</v>
      </c>
      <c r="C66" s="15">
        <v>799609</v>
      </c>
      <c r="E66" s="15">
        <v>26441435223</v>
      </c>
      <c r="G66" s="15">
        <v>120292799745</v>
      </c>
      <c r="N66" s="16"/>
      <c r="O66" s="15">
        <v>799609</v>
      </c>
      <c r="Q66" s="15">
        <v>174330</v>
      </c>
      <c r="S66" s="15">
        <v>26441435223</v>
      </c>
      <c r="U66" s="15">
        <v>138566431740</v>
      </c>
      <c r="W66" s="17">
        <v>4.7058641183771434E-2</v>
      </c>
    </row>
    <row r="67" spans="1:23" ht="18.75" x14ac:dyDescent="0.45">
      <c r="A67" s="14" t="s">
        <v>73</v>
      </c>
      <c r="C67" s="15">
        <v>524472</v>
      </c>
      <c r="E67" s="15">
        <v>47772471538</v>
      </c>
      <c r="G67" s="15">
        <v>83416222656</v>
      </c>
      <c r="N67" s="16"/>
      <c r="O67" s="15">
        <v>524472</v>
      </c>
      <c r="Q67" s="15">
        <v>157020</v>
      </c>
      <c r="S67" s="15">
        <v>47772471538</v>
      </c>
      <c r="U67" s="15">
        <v>81862595509</v>
      </c>
      <c r="W67" s="17">
        <v>2.7801412362689813E-2</v>
      </c>
    </row>
    <row r="68" spans="1:23" ht="18.75" x14ac:dyDescent="0.45">
      <c r="A68" s="14" t="s">
        <v>74</v>
      </c>
      <c r="C68" s="15">
        <v>914746</v>
      </c>
      <c r="E68" s="15">
        <v>14703933487</v>
      </c>
      <c r="G68" s="15">
        <v>14457921855</v>
      </c>
      <c r="N68" s="16"/>
      <c r="O68" s="15">
        <v>914746</v>
      </c>
      <c r="Q68" s="15">
        <v>15980</v>
      </c>
      <c r="S68" s="15">
        <v>14703933487</v>
      </c>
      <c r="U68" s="15">
        <v>14530666116</v>
      </c>
      <c r="W68" s="17">
        <v>4.9347695132762734E-3</v>
      </c>
    </row>
    <row r="69" spans="1:23" ht="18.75" x14ac:dyDescent="0.45">
      <c r="A69" s="14" t="s">
        <v>75</v>
      </c>
      <c r="C69" s="15">
        <v>9469137</v>
      </c>
      <c r="E69" s="15">
        <v>106854573971</v>
      </c>
      <c r="G69" s="15">
        <v>75396493035</v>
      </c>
      <c r="N69" s="16"/>
      <c r="O69" s="15">
        <v>9469137</v>
      </c>
      <c r="Q69" s="15">
        <v>6800</v>
      </c>
      <c r="S69" s="15">
        <v>106854573971</v>
      </c>
      <c r="U69" s="15">
        <v>64007010317</v>
      </c>
      <c r="W69" s="17">
        <v>2.1737464795264415E-2</v>
      </c>
    </row>
    <row r="70" spans="1:23" ht="18.75" x14ac:dyDescent="0.45">
      <c r="A70" s="14" t="s">
        <v>76</v>
      </c>
      <c r="C70" s="15">
        <v>555438</v>
      </c>
      <c r="E70" s="15">
        <v>25289459211</v>
      </c>
      <c r="G70" s="15">
        <v>25315304648</v>
      </c>
      <c r="N70" s="16"/>
      <c r="O70" s="15">
        <v>555438</v>
      </c>
      <c r="Q70" s="15">
        <v>60300</v>
      </c>
      <c r="S70" s="15">
        <v>25289459211</v>
      </c>
      <c r="U70" s="15">
        <v>33293628577</v>
      </c>
      <c r="W70" s="17">
        <v>1.1306872099085213E-2</v>
      </c>
    </row>
    <row r="71" spans="1:23" ht="37.5" x14ac:dyDescent="0.45">
      <c r="A71" s="14" t="s">
        <v>77</v>
      </c>
      <c r="C71" s="15">
        <v>8502170</v>
      </c>
      <c r="E71" s="15">
        <v>22635523238</v>
      </c>
      <c r="G71" s="15">
        <v>16438327162</v>
      </c>
      <c r="N71" s="16"/>
      <c r="O71" s="15">
        <v>8502170</v>
      </c>
      <c r="Q71" s="15">
        <v>1845</v>
      </c>
      <c r="S71" s="15">
        <v>22635523238</v>
      </c>
      <c r="U71" s="15">
        <v>15593168953</v>
      </c>
      <c r="W71" s="17">
        <v>5.2956068324975687E-3</v>
      </c>
    </row>
    <row r="72" spans="1:23" ht="56.25" x14ac:dyDescent="0.45">
      <c r="A72" s="14" t="s">
        <v>78</v>
      </c>
      <c r="C72" s="15">
        <v>0</v>
      </c>
      <c r="E72" s="15">
        <v>571</v>
      </c>
      <c r="G72" s="15">
        <v>571</v>
      </c>
      <c r="N72" s="16"/>
      <c r="O72" s="15">
        <v>0</v>
      </c>
      <c r="Q72" s="15">
        <v>6020</v>
      </c>
      <c r="S72" s="15">
        <v>571</v>
      </c>
      <c r="U72" s="15">
        <v>571</v>
      </c>
      <c r="W72" s="17">
        <v>1.9391770271137597E-10</v>
      </c>
    </row>
    <row r="73" spans="1:23" ht="18.75" x14ac:dyDescent="0.45">
      <c r="A73" s="14" t="s">
        <v>79</v>
      </c>
      <c r="C73" s="15">
        <v>2351210</v>
      </c>
      <c r="E73" s="15">
        <v>22057204166</v>
      </c>
      <c r="G73" s="15">
        <v>31482357448</v>
      </c>
      <c r="N73" s="16"/>
      <c r="O73" s="15">
        <v>2351210</v>
      </c>
      <c r="Q73" s="15">
        <v>12830</v>
      </c>
      <c r="S73" s="15">
        <v>22057204166</v>
      </c>
      <c r="U73" s="15">
        <v>29986536455</v>
      </c>
      <c r="W73" s="17">
        <v>1.0183748269044706E-2</v>
      </c>
    </row>
    <row r="74" spans="1:23" ht="18.75" x14ac:dyDescent="0.45">
      <c r="A74" s="18" t="s">
        <v>80</v>
      </c>
      <c r="C74" s="18">
        <f>SUM(C11:$C$73)</f>
        <v>480207119</v>
      </c>
      <c r="E74" s="18">
        <f>SUM(E11:$E$73)</f>
        <v>2089120470147</v>
      </c>
      <c r="G74" s="18">
        <f>SUM(G11:$G$73)</f>
        <v>2993705041963</v>
      </c>
      <c r="I74" s="18">
        <f>SUM(I11:$I$73)</f>
        <v>4202068</v>
      </c>
      <c r="J74" s="18">
        <f>SUM(J11:$J$73)</f>
        <v>52371776078</v>
      </c>
      <c r="L74" s="18">
        <f>SUM(L11:$L$73)</f>
        <v>21600000</v>
      </c>
      <c r="M74" s="18">
        <f>SUM(M11:$M$73)</f>
        <v>54192234047</v>
      </c>
      <c r="O74" s="18">
        <f>SUM(O11:$O$73)</f>
        <v>462809303</v>
      </c>
      <c r="Q74" s="18">
        <f>SUM(Q11:$Q$73)</f>
        <v>1564066</v>
      </c>
      <c r="S74" s="18">
        <f>SUM(S11:$S$73)</f>
        <v>2132837198042</v>
      </c>
      <c r="U74" s="18">
        <f>SUM(U11:$U$73)</f>
        <v>2952453878162</v>
      </c>
      <c r="W74" s="30">
        <f>SUM(W11:$W$73)</f>
        <v>1.0026848921444267</v>
      </c>
    </row>
    <row r="75" spans="1:23" ht="18.75" x14ac:dyDescent="0.45">
      <c r="C75" s="20"/>
      <c r="E75" s="20"/>
      <c r="G75" s="20"/>
      <c r="I75" s="20"/>
      <c r="J75" s="20"/>
      <c r="L75" s="20"/>
      <c r="M75" s="20"/>
      <c r="O75" s="20"/>
      <c r="Q75" s="20"/>
      <c r="S75" s="20"/>
      <c r="U75" s="20"/>
      <c r="W75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I15" sqref="I15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81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45">
      <c r="A8" s="21" t="s">
        <v>82</v>
      </c>
      <c r="C8" s="21" t="s">
        <v>83</v>
      </c>
      <c r="E8" s="21" t="s">
        <v>84</v>
      </c>
      <c r="G8" s="21" t="s">
        <v>85</v>
      </c>
      <c r="I8" s="21" t="s">
        <v>86</v>
      </c>
      <c r="K8" s="21" t="s">
        <v>83</v>
      </c>
      <c r="M8" s="21" t="s">
        <v>84</v>
      </c>
      <c r="O8" s="21" t="s">
        <v>85</v>
      </c>
      <c r="Q8" s="21" t="s">
        <v>86</v>
      </c>
    </row>
    <row r="9" spans="1:17" ht="18.75" x14ac:dyDescent="0.45">
      <c r="A9" s="18" t="s">
        <v>80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4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S27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ht="21" x14ac:dyDescent="0.45">
      <c r="A5" s="7" t="s">
        <v>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7" spans="1:35" ht="21" x14ac:dyDescent="0.45">
      <c r="C7" s="8" t="s">
        <v>88</v>
      </c>
      <c r="D7" s="9"/>
      <c r="E7" s="9"/>
      <c r="F7" s="9"/>
      <c r="G7" s="9"/>
      <c r="H7" s="9"/>
      <c r="I7" s="9"/>
      <c r="J7" s="9"/>
      <c r="K7" s="9"/>
      <c r="L7" s="9"/>
      <c r="M7" s="9"/>
      <c r="O7" s="8" t="s">
        <v>5</v>
      </c>
      <c r="P7" s="9"/>
      <c r="Q7" s="9"/>
      <c r="R7" s="9"/>
      <c r="S7" s="9"/>
      <c r="U7" s="8" t="s">
        <v>6</v>
      </c>
      <c r="V7" s="9"/>
      <c r="W7" s="9"/>
      <c r="X7" s="9"/>
      <c r="Y7" s="9"/>
      <c r="AA7" s="8" t="s">
        <v>7</v>
      </c>
      <c r="AB7" s="9"/>
      <c r="AC7" s="9"/>
      <c r="AD7" s="9"/>
      <c r="AE7" s="9"/>
      <c r="AF7" s="9"/>
      <c r="AG7" s="9"/>
      <c r="AH7" s="9"/>
      <c r="AI7" s="9"/>
    </row>
    <row r="8" spans="1:35" ht="18.75" x14ac:dyDescent="0.45">
      <c r="A8" s="10" t="s">
        <v>89</v>
      </c>
      <c r="C8" s="11" t="s">
        <v>90</v>
      </c>
      <c r="E8" s="11" t="s">
        <v>91</v>
      </c>
      <c r="G8" s="11" t="s">
        <v>92</v>
      </c>
      <c r="I8" s="11" t="s">
        <v>93</v>
      </c>
      <c r="K8" s="11" t="s">
        <v>94</v>
      </c>
      <c r="M8" s="11" t="s">
        <v>86</v>
      </c>
      <c r="O8" s="10" t="s">
        <v>9</v>
      </c>
      <c r="Q8" s="10" t="s">
        <v>10</v>
      </c>
      <c r="S8" s="10" t="s">
        <v>11</v>
      </c>
      <c r="U8" s="10" t="s">
        <v>12</v>
      </c>
      <c r="V8" s="5"/>
      <c r="X8" s="10" t="s">
        <v>13</v>
      </c>
      <c r="Y8" s="5"/>
      <c r="AA8" s="10" t="s">
        <v>9</v>
      </c>
      <c r="AC8" s="11" t="s">
        <v>95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80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M20" sqref="A1:XFD1048576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7" t="s">
        <v>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1" x14ac:dyDescent="0.45">
      <c r="A6" s="7" t="s">
        <v>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21" x14ac:dyDescent="0.45">
      <c r="C8" s="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2" x14ac:dyDescent="0.45">
      <c r="A9" s="21" t="s">
        <v>98</v>
      </c>
      <c r="C9" s="21" t="s">
        <v>9</v>
      </c>
      <c r="E9" s="21" t="s">
        <v>99</v>
      </c>
      <c r="G9" s="21" t="s">
        <v>100</v>
      </c>
      <c r="I9" s="21" t="s">
        <v>101</v>
      </c>
      <c r="K9" s="22" t="s">
        <v>102</v>
      </c>
      <c r="M9" s="21" t="s">
        <v>103</v>
      </c>
    </row>
    <row r="10" spans="1:13" ht="18.75" x14ac:dyDescent="0.45">
      <c r="A10" s="18" t="s">
        <v>80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E16" sqref="E1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8.425781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105</v>
      </c>
      <c r="D7" s="9"/>
      <c r="E7" s="9"/>
      <c r="F7" s="9"/>
      <c r="G7" s="9"/>
      <c r="H7" s="9"/>
      <c r="I7" s="9"/>
      <c r="K7" s="21" t="s">
        <v>5</v>
      </c>
      <c r="M7" s="8" t="s">
        <v>6</v>
      </c>
      <c r="N7" s="9"/>
      <c r="O7" s="9"/>
      <c r="Q7" s="8" t="s">
        <v>7</v>
      </c>
      <c r="R7" s="9"/>
      <c r="S7" s="9"/>
    </row>
    <row r="8" spans="1:19" ht="63" x14ac:dyDescent="0.45">
      <c r="A8" s="21" t="s">
        <v>106</v>
      </c>
      <c r="C8" s="21" t="s">
        <v>107</v>
      </c>
      <c r="E8" s="21" t="s">
        <v>108</v>
      </c>
      <c r="G8" s="22" t="s">
        <v>109</v>
      </c>
      <c r="I8" s="22" t="s">
        <v>110</v>
      </c>
      <c r="K8" s="21" t="s">
        <v>111</v>
      </c>
      <c r="M8" s="21" t="s">
        <v>112</v>
      </c>
      <c r="O8" s="21" t="s">
        <v>113</v>
      </c>
      <c r="Q8" s="21" t="s">
        <v>111</v>
      </c>
      <c r="S8" s="22" t="s">
        <v>15</v>
      </c>
    </row>
    <row r="9" spans="1:19" ht="37.5" x14ac:dyDescent="0.45">
      <c r="A9" s="14" t="s">
        <v>114</v>
      </c>
      <c r="C9" s="16" t="s">
        <v>115</v>
      </c>
      <c r="E9" s="23" t="s">
        <v>116</v>
      </c>
      <c r="G9" s="16" t="s">
        <v>117</v>
      </c>
      <c r="I9" s="16" t="s">
        <v>118</v>
      </c>
      <c r="K9" s="15">
        <v>39585398705</v>
      </c>
      <c r="M9" s="15">
        <v>53464776390</v>
      </c>
      <c r="O9" s="15">
        <v>46983676958</v>
      </c>
      <c r="Q9" s="15">
        <v>46066498137</v>
      </c>
      <c r="S9" s="17">
        <v>1.5644675115034888E-2</v>
      </c>
    </row>
    <row r="10" spans="1:19" ht="18.75" x14ac:dyDescent="0.45">
      <c r="A10" s="14" t="s">
        <v>119</v>
      </c>
      <c r="C10" s="16" t="s">
        <v>120</v>
      </c>
      <c r="E10" s="23" t="s">
        <v>121</v>
      </c>
      <c r="G10" s="16" t="s">
        <v>122</v>
      </c>
      <c r="I10" s="16" t="s">
        <v>118</v>
      </c>
      <c r="K10" s="15">
        <v>121718315</v>
      </c>
      <c r="M10" s="15">
        <v>481568</v>
      </c>
      <c r="O10" s="15">
        <v>0</v>
      </c>
      <c r="Q10" s="15">
        <v>122199883</v>
      </c>
      <c r="S10" s="17">
        <v>4.1500386309910553E-5</v>
      </c>
    </row>
    <row r="11" spans="1:19" ht="18.75" x14ac:dyDescent="0.45">
      <c r="A11" s="14" t="s">
        <v>123</v>
      </c>
      <c r="C11" s="16" t="s">
        <v>124</v>
      </c>
      <c r="E11" s="23" t="s">
        <v>116</v>
      </c>
      <c r="G11" s="16" t="s">
        <v>125</v>
      </c>
      <c r="I11" s="16" t="s">
        <v>118</v>
      </c>
      <c r="K11" s="15">
        <v>1718338</v>
      </c>
      <c r="P11" s="16"/>
      <c r="Q11" s="15">
        <v>1718338</v>
      </c>
      <c r="S11" s="17">
        <v>5.8356594998539467E-7</v>
      </c>
    </row>
    <row r="12" spans="1:19" ht="18.75" x14ac:dyDescent="0.45">
      <c r="A12" s="14" t="s">
        <v>123</v>
      </c>
      <c r="C12" s="16" t="s">
        <v>126</v>
      </c>
      <c r="E12" s="23" t="s">
        <v>116</v>
      </c>
      <c r="G12" s="16" t="s">
        <v>127</v>
      </c>
      <c r="I12" s="16" t="s">
        <v>118</v>
      </c>
      <c r="K12" s="15">
        <v>1387901549</v>
      </c>
      <c r="P12" s="16"/>
      <c r="Q12" s="15">
        <v>1387901549</v>
      </c>
      <c r="S12" s="17">
        <v>4.713461996000704E-4</v>
      </c>
    </row>
    <row r="13" spans="1:19" ht="18.75" x14ac:dyDescent="0.45">
      <c r="A13" s="18" t="s">
        <v>80</v>
      </c>
      <c r="K13" s="18">
        <f>SUM(K9:$K$12)</f>
        <v>41096736907</v>
      </c>
      <c r="M13" s="18">
        <f>SUM(M9:$M$12)</f>
        <v>53465257958</v>
      </c>
      <c r="O13" s="18">
        <f>SUM(O9:$O$12)</f>
        <v>46983676958</v>
      </c>
      <c r="Q13" s="18">
        <f>SUM(Q9:$Q$12)</f>
        <v>47578317907</v>
      </c>
      <c r="S13" s="19">
        <f>SUM(S9:$S$12)</f>
        <v>1.6158105266894856E-2</v>
      </c>
    </row>
    <row r="14" spans="1:19" ht="18.75" x14ac:dyDescent="0.45">
      <c r="K14" s="20"/>
      <c r="M14" s="20"/>
      <c r="O14" s="20"/>
      <c r="Q14" s="20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K22" sqref="K22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ht="21" x14ac:dyDescent="0.45">
      <c r="A5" s="7" t="s">
        <v>128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 ht="21" x14ac:dyDescent="0.45">
      <c r="K7" s="21" t="s">
        <v>5</v>
      </c>
      <c r="M7" s="8" t="s">
        <v>6</v>
      </c>
      <c r="N7" s="9"/>
      <c r="O7" s="9"/>
      <c r="P7" s="9"/>
      <c r="Q7" s="9"/>
      <c r="R7" s="9"/>
      <c r="S7" s="9"/>
      <c r="T7" s="9"/>
      <c r="U7" s="9"/>
      <c r="W7" s="8" t="s">
        <v>7</v>
      </c>
      <c r="X7" s="9"/>
      <c r="Y7" s="9"/>
      <c r="Z7" s="9"/>
      <c r="AA7" s="9"/>
      <c r="AB7" s="9"/>
      <c r="AC7" s="9"/>
    </row>
    <row r="8" spans="1:29" ht="18.75" x14ac:dyDescent="0.45">
      <c r="A8" s="10" t="s">
        <v>129</v>
      </c>
      <c r="C8" s="11" t="s">
        <v>93</v>
      </c>
      <c r="E8" s="11" t="s">
        <v>110</v>
      </c>
      <c r="G8" s="11" t="s">
        <v>130</v>
      </c>
      <c r="I8" s="11" t="s">
        <v>91</v>
      </c>
      <c r="K8" s="10" t="s">
        <v>9</v>
      </c>
      <c r="M8" s="10" t="s">
        <v>10</v>
      </c>
      <c r="O8" s="10" t="s">
        <v>11</v>
      </c>
      <c r="Q8" s="10" t="s">
        <v>12</v>
      </c>
      <c r="R8" s="5"/>
      <c r="T8" s="10" t="s">
        <v>13</v>
      </c>
      <c r="U8" s="5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80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G12" sqref="G12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ht="21" x14ac:dyDescent="0.45">
      <c r="A5" s="7" t="s">
        <v>132</v>
      </c>
      <c r="B5" s="5"/>
      <c r="C5" s="5"/>
      <c r="D5" s="5"/>
      <c r="E5" s="5"/>
      <c r="F5" s="5"/>
      <c r="G5" s="5"/>
      <c r="H5" s="5"/>
      <c r="I5" s="5"/>
    </row>
    <row r="7" spans="1:9" ht="42" x14ac:dyDescent="0.45">
      <c r="A7" s="21" t="s">
        <v>133</v>
      </c>
      <c r="C7" s="21" t="s">
        <v>134</v>
      </c>
      <c r="E7" s="21" t="s">
        <v>111</v>
      </c>
      <c r="G7" s="22" t="s">
        <v>135</v>
      </c>
      <c r="I7" s="22" t="s">
        <v>136</v>
      </c>
    </row>
    <row r="8" spans="1:9" ht="21" x14ac:dyDescent="0.45">
      <c r="A8" s="24" t="s">
        <v>137</v>
      </c>
      <c r="C8" s="16" t="s">
        <v>138</v>
      </c>
      <c r="E8" s="15">
        <v>-23776206138</v>
      </c>
      <c r="G8" s="17">
        <f>E8/-23740440888</f>
        <v>1.0015065116174013</v>
      </c>
      <c r="I8" s="17">
        <f>E8/2944548084142</f>
        <v>-8.0746537188670347E-3</v>
      </c>
    </row>
    <row r="9" spans="1:9" ht="21" x14ac:dyDescent="0.45">
      <c r="A9" s="24" t="s">
        <v>139</v>
      </c>
      <c r="C9" s="16" t="s">
        <v>140</v>
      </c>
      <c r="E9" s="15">
        <v>0</v>
      </c>
      <c r="G9" s="17">
        <f>E9/-23740440888</f>
        <v>0</v>
      </c>
      <c r="I9" s="17">
        <f>E9/2944548084142</f>
        <v>0</v>
      </c>
    </row>
    <row r="10" spans="1:9" ht="21" x14ac:dyDescent="0.45">
      <c r="A10" s="24" t="s">
        <v>141</v>
      </c>
      <c r="C10" s="16" t="s">
        <v>142</v>
      </c>
      <c r="E10" s="15">
        <v>481568</v>
      </c>
      <c r="G10" s="17">
        <f>E10/-23740440888</f>
        <v>-2.028471174027002E-5</v>
      </c>
      <c r="I10" s="17">
        <f>E10/2944548084142</f>
        <v>1.6354563968355849E-7</v>
      </c>
    </row>
    <row r="11" spans="1:9" ht="21" x14ac:dyDescent="0.45">
      <c r="A11" s="24" t="s">
        <v>143</v>
      </c>
      <c r="C11" s="16" t="s">
        <v>144</v>
      </c>
      <c r="E11" s="15">
        <v>35283682</v>
      </c>
      <c r="G11" s="17">
        <f>E11/-23740440888</f>
        <v>-1.4862269056609948E-3</v>
      </c>
      <c r="I11" s="17">
        <f>E11/2944548084142</f>
        <v>1.1982715510750836E-5</v>
      </c>
    </row>
    <row r="12" spans="1:9" ht="21" x14ac:dyDescent="0.45">
      <c r="A12" s="21" t="s">
        <v>80</v>
      </c>
      <c r="E12" s="18">
        <f>SUM(E8:$E$11)</f>
        <v>-23740440888</v>
      </c>
      <c r="G12" s="19">
        <f>SUM(G8:$G$11)</f>
        <v>1</v>
      </c>
      <c r="I12" s="19">
        <f>SUM(I8:$I$11)</f>
        <v>-8.0625074577166007E-3</v>
      </c>
    </row>
    <row r="13" spans="1:9" ht="18.75" x14ac:dyDescent="0.45">
      <c r="E13" s="20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1"/>
  <sheetViews>
    <sheetView rightToLeft="1" workbookViewId="0">
      <selection activeCell="O14" sqref="O14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710937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5.28515625" style="6" bestFit="1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5.28515625" style="6" bestFit="1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145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146</v>
      </c>
      <c r="D7" s="9"/>
      <c r="E7" s="9"/>
      <c r="F7" s="9"/>
      <c r="G7" s="9"/>
      <c r="I7" s="8" t="s">
        <v>147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63" x14ac:dyDescent="0.45">
      <c r="A8" s="21" t="s">
        <v>82</v>
      </c>
      <c r="C8" s="22" t="s">
        <v>148</v>
      </c>
      <c r="E8" s="22" t="s">
        <v>149</v>
      </c>
      <c r="G8" s="22" t="s">
        <v>150</v>
      </c>
      <c r="I8" s="22" t="s">
        <v>151</v>
      </c>
      <c r="K8" s="22" t="s">
        <v>152</v>
      </c>
      <c r="M8" s="22" t="s">
        <v>153</v>
      </c>
      <c r="O8" s="22" t="s">
        <v>151</v>
      </c>
      <c r="Q8" s="22" t="s">
        <v>152</v>
      </c>
      <c r="S8" s="22" t="s">
        <v>153</v>
      </c>
    </row>
    <row r="9" spans="1:19" ht="18.75" x14ac:dyDescent="0.45">
      <c r="A9" s="23" t="s">
        <v>39</v>
      </c>
      <c r="C9" s="16" t="s">
        <v>154</v>
      </c>
      <c r="E9" s="15">
        <v>5109828</v>
      </c>
      <c r="G9" s="15">
        <v>3000</v>
      </c>
      <c r="I9" s="15">
        <v>15329484000</v>
      </c>
      <c r="K9" s="15">
        <v>-2140888455</v>
      </c>
      <c r="M9" s="15">
        <v>13188595545</v>
      </c>
      <c r="O9" s="15">
        <v>15329484000</v>
      </c>
      <c r="Q9" s="15">
        <v>-2140888455</v>
      </c>
      <c r="S9" s="15">
        <v>13188595545</v>
      </c>
    </row>
    <row r="10" spans="1:19" ht="18.75" x14ac:dyDescent="0.45">
      <c r="A10" s="18" t="s">
        <v>80</v>
      </c>
      <c r="I10" s="18">
        <f>SUM(I9:$I$9)</f>
        <v>15329484000</v>
      </c>
      <c r="K10" s="18">
        <f>SUM(K9:$K$9)</f>
        <v>-2140888455</v>
      </c>
      <c r="M10" s="18">
        <f>SUM(M9:$M$9)</f>
        <v>13188595545</v>
      </c>
      <c r="O10" s="18">
        <f>SUM(O9:$O$9)</f>
        <v>15329484000</v>
      </c>
      <c r="Q10" s="18">
        <f>SUM(Q9:$Q$9)</f>
        <v>-2140888455</v>
      </c>
      <c r="S10" s="18">
        <f>SUM(S9:$S$9)</f>
        <v>13188595545</v>
      </c>
    </row>
    <row r="11" spans="1:19" ht="18.75" x14ac:dyDescent="0.45">
      <c r="I11" s="20"/>
      <c r="K11" s="20"/>
      <c r="M11" s="20"/>
      <c r="O11" s="20"/>
      <c r="Q11" s="20"/>
      <c r="S11" s="2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2024-04-27T06:27:00Z</dcterms:created>
  <dcterms:modified xsi:type="dcterms:W3CDTF">2024-04-27T06:31:00Z</dcterms:modified>
</cp:coreProperties>
</file>